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570" windowHeight="12510"/>
  </bookViews>
  <sheets>
    <sheet name="Приложение 2" sheetId="2" r:id="rId1"/>
  </sheets>
  <definedNames>
    <definedName name="_xlnm.Print_Titles" localSheetId="0">'Приложение 2'!$4:$4</definedName>
    <definedName name="_xlnm.Print_Area" localSheetId="0">'Приложение 2'!$B$1:$AR$79</definedName>
  </definedNames>
  <calcPr calcId="124519"/>
  <fileRecoveryPr repairLoad="1"/>
</workbook>
</file>

<file path=xl/calcChain.xml><?xml version="1.0" encoding="utf-8"?>
<calcChain xmlns="http://schemas.openxmlformats.org/spreadsheetml/2006/main">
  <c r="T66" i="2"/>
  <c r="P66"/>
  <c r="L66"/>
  <c r="H66"/>
  <c r="L47"/>
  <c r="Y66" l="1"/>
  <c r="T41" l="1"/>
  <c r="P41"/>
  <c r="L41"/>
  <c r="H41"/>
  <c r="Y41" l="1"/>
  <c r="T22"/>
  <c r="P22"/>
  <c r="L22"/>
  <c r="H22"/>
  <c r="P20"/>
  <c r="T12"/>
  <c r="P12"/>
  <c r="L12"/>
  <c r="H12"/>
  <c r="P47"/>
  <c r="Y47" s="1"/>
  <c r="Y48" s="1"/>
  <c r="P44"/>
  <c r="P45" s="1"/>
  <c r="T58"/>
  <c r="T67"/>
  <c r="H67"/>
  <c r="L67"/>
  <c r="P68"/>
  <c r="T68"/>
  <c r="H68"/>
  <c r="L68"/>
  <c r="L53"/>
  <c r="T53"/>
  <c r="H53"/>
  <c r="P53"/>
  <c r="T51"/>
  <c r="L51"/>
  <c r="H51"/>
  <c r="P51"/>
  <c r="T52"/>
  <c r="L52"/>
  <c r="H52"/>
  <c r="P52"/>
  <c r="T55"/>
  <c r="L55"/>
  <c r="H55"/>
  <c r="P55"/>
  <c r="T54"/>
  <c r="L54"/>
  <c r="H54"/>
  <c r="P54"/>
  <c r="P49"/>
  <c r="T49"/>
  <c r="L49"/>
  <c r="L50" s="1"/>
  <c r="T33"/>
  <c r="P33"/>
  <c r="L33"/>
  <c r="H33"/>
  <c r="T29"/>
  <c r="P29"/>
  <c r="L29"/>
  <c r="H29"/>
  <c r="T26"/>
  <c r="T27"/>
  <c r="P26"/>
  <c r="P27"/>
  <c r="L26"/>
  <c r="L27"/>
  <c r="H26"/>
  <c r="H27"/>
  <c r="L10"/>
  <c r="H10"/>
  <c r="T11"/>
  <c r="P11"/>
  <c r="L11"/>
  <c r="H11"/>
  <c r="T14"/>
  <c r="P14"/>
  <c r="L14"/>
  <c r="H14"/>
  <c r="T15"/>
  <c r="P15"/>
  <c r="L15"/>
  <c r="H15"/>
  <c r="T16"/>
  <c r="P16"/>
  <c r="L16"/>
  <c r="H16"/>
  <c r="T17"/>
  <c r="P17"/>
  <c r="L17"/>
  <c r="H17"/>
  <c r="T18"/>
  <c r="P18"/>
  <c r="L18"/>
  <c r="H18"/>
  <c r="T19"/>
  <c r="P19"/>
  <c r="L19"/>
  <c r="H19"/>
  <c r="T20"/>
  <c r="L20"/>
  <c r="H20"/>
  <c r="T21"/>
  <c r="P21"/>
  <c r="L21"/>
  <c r="H21"/>
  <c r="T23"/>
  <c r="P23"/>
  <c r="L23"/>
  <c r="H23"/>
  <c r="T24"/>
  <c r="P24"/>
  <c r="L24"/>
  <c r="H24"/>
  <c r="T42"/>
  <c r="T43" s="1"/>
  <c r="P42"/>
  <c r="P43" s="1"/>
  <c r="L42"/>
  <c r="L43" s="1"/>
  <c r="H42"/>
  <c r="H43" s="1"/>
  <c r="T44"/>
  <c r="T45" s="1"/>
  <c r="L44"/>
  <c r="L45" s="1"/>
  <c r="H44"/>
  <c r="T74"/>
  <c r="T75" s="1"/>
  <c r="P74"/>
  <c r="L74"/>
  <c r="L75" s="1"/>
  <c r="H74"/>
  <c r="H75" s="1"/>
  <c r="P58"/>
  <c r="L58"/>
  <c r="H58"/>
  <c r="T59"/>
  <c r="P59"/>
  <c r="L59"/>
  <c r="H59"/>
  <c r="T61"/>
  <c r="P61"/>
  <c r="L61"/>
  <c r="H61"/>
  <c r="T62"/>
  <c r="P62"/>
  <c r="L62"/>
  <c r="H62"/>
  <c r="T63"/>
  <c r="P63"/>
  <c r="L63"/>
  <c r="H63"/>
  <c r="T64"/>
  <c r="P64"/>
  <c r="L64"/>
  <c r="H64"/>
  <c r="T65"/>
  <c r="P65"/>
  <c r="L65"/>
  <c r="H65"/>
  <c r="P67"/>
  <c r="T70"/>
  <c r="P70"/>
  <c r="L70"/>
  <c r="H70"/>
  <c r="T71"/>
  <c r="P71"/>
  <c r="L71"/>
  <c r="H71"/>
  <c r="T38"/>
  <c r="T39" s="1"/>
  <c r="P38"/>
  <c r="L38"/>
  <c r="L39" s="1"/>
  <c r="H38"/>
  <c r="T5"/>
  <c r="L5"/>
  <c r="H5"/>
  <c r="T6"/>
  <c r="P6"/>
  <c r="L6"/>
  <c r="H6"/>
  <c r="T37"/>
  <c r="P37"/>
  <c r="L37"/>
  <c r="H37"/>
  <c r="T48"/>
  <c r="L48"/>
  <c r="H48"/>
  <c r="H28" l="1"/>
  <c r="Y37"/>
  <c r="H39"/>
  <c r="L28"/>
  <c r="T28"/>
  <c r="P28"/>
  <c r="P72"/>
  <c r="T10"/>
  <c r="L34"/>
  <c r="L35" s="1"/>
  <c r="P48"/>
  <c r="P10"/>
  <c r="L56"/>
  <c r="Y22"/>
  <c r="P5"/>
  <c r="Y5" s="1"/>
  <c r="L72"/>
  <c r="P60"/>
  <c r="P69" s="1"/>
  <c r="Y12"/>
  <c r="Y24"/>
  <c r="T7"/>
  <c r="T8" s="1"/>
  <c r="P7"/>
  <c r="H7"/>
  <c r="H8" s="1"/>
  <c r="T60"/>
  <c r="Y62"/>
  <c r="Y70"/>
  <c r="Y74"/>
  <c r="Y75" s="1"/>
  <c r="X76" s="1"/>
  <c r="Y54"/>
  <c r="P56"/>
  <c r="Y67"/>
  <c r="Y65"/>
  <c r="Y61"/>
  <c r="L13"/>
  <c r="L25" s="1"/>
  <c r="Y11"/>
  <c r="Y55"/>
  <c r="Y53"/>
  <c r="L7"/>
  <c r="L8" s="1"/>
  <c r="H72"/>
  <c r="Y64"/>
  <c r="Y63"/>
  <c r="H60"/>
  <c r="H69" s="1"/>
  <c r="Y59"/>
  <c r="Y20"/>
  <c r="Y19"/>
  <c r="Y16"/>
  <c r="Y15"/>
  <c r="H34"/>
  <c r="H35" s="1"/>
  <c r="Y49"/>
  <c r="Y50" s="1"/>
  <c r="Y52"/>
  <c r="Y51"/>
  <c r="Y68"/>
  <c r="Y6"/>
  <c r="Y71"/>
  <c r="L60"/>
  <c r="L69" s="1"/>
  <c r="H56"/>
  <c r="Y58"/>
  <c r="Y44"/>
  <c r="Y45" s="1"/>
  <c r="H45"/>
  <c r="Y42"/>
  <c r="Y43" s="1"/>
  <c r="T34"/>
  <c r="T35" s="1"/>
  <c r="Y33"/>
  <c r="P34"/>
  <c r="P35" s="1"/>
  <c r="P30"/>
  <c r="P31" s="1"/>
  <c r="L30"/>
  <c r="L31" s="1"/>
  <c r="Y27"/>
  <c r="Y26"/>
  <c r="T13"/>
  <c r="P13"/>
  <c r="H13"/>
  <c r="H25" s="1"/>
  <c r="Y23"/>
  <c r="Y21"/>
  <c r="Y18"/>
  <c r="Y17"/>
  <c r="Y14"/>
  <c r="T30"/>
  <c r="T31" s="1"/>
  <c r="H30"/>
  <c r="H31" s="1"/>
  <c r="Y38"/>
  <c r="P39"/>
  <c r="Y29"/>
  <c r="T56"/>
  <c r="P75"/>
  <c r="T69" l="1"/>
  <c r="Y60"/>
  <c r="Y10"/>
  <c r="Y39"/>
  <c r="X40" s="1"/>
  <c r="P25"/>
  <c r="Y72"/>
  <c r="Y13"/>
  <c r="Y7"/>
  <c r="Y8" s="1"/>
  <c r="Y9" s="1"/>
  <c r="P8"/>
  <c r="Y56"/>
  <c r="X57" s="1"/>
  <c r="X46"/>
  <c r="Y34"/>
  <c r="Y28"/>
  <c r="T25"/>
  <c r="Y31"/>
  <c r="Y30"/>
  <c r="Y35"/>
  <c r="X36" s="1"/>
  <c r="Y25" l="1"/>
  <c r="X32" s="1"/>
  <c r="Y69"/>
  <c r="X73" s="1"/>
  <c r="Y77" l="1"/>
</calcChain>
</file>

<file path=xl/sharedStrings.xml><?xml version="1.0" encoding="utf-8"?>
<sst xmlns="http://schemas.openxmlformats.org/spreadsheetml/2006/main" count="219" uniqueCount="78">
  <si>
    <t/>
  </si>
  <si>
    <t>Итого</t>
  </si>
  <si>
    <t>321</t>
  </si>
  <si>
    <t>1700017060</t>
  </si>
  <si>
    <t>611</t>
  </si>
  <si>
    <t>0170010100</t>
  </si>
  <si>
    <t>244</t>
  </si>
  <si>
    <t>0160088911</t>
  </si>
  <si>
    <t>0160088910</t>
  </si>
  <si>
    <t>2000088913</t>
  </si>
  <si>
    <t>2000088912</t>
  </si>
  <si>
    <t>129</t>
  </si>
  <si>
    <t>1200051180</t>
  </si>
  <si>
    <t>121</t>
  </si>
  <si>
    <t>1200088914</t>
  </si>
  <si>
    <t>1200078680</t>
  </si>
  <si>
    <t>853</t>
  </si>
  <si>
    <t>1200010010</t>
  </si>
  <si>
    <t>852</t>
  </si>
  <si>
    <t>122</t>
  </si>
  <si>
    <t>1110010010</t>
  </si>
  <si>
    <t>Район</t>
  </si>
  <si>
    <t>Код ТФ</t>
  </si>
  <si>
    <t>Код цели</t>
  </si>
  <si>
    <t>КПП</t>
  </si>
  <si>
    <t>ИНН</t>
  </si>
  <si>
    <t>Тип счета</t>
  </si>
  <si>
    <t>Вариант росписи</t>
  </si>
  <si>
    <t>Тип средств</t>
  </si>
  <si>
    <t>Меропр</t>
  </si>
  <si>
    <t>Код источн</t>
  </si>
  <si>
    <t>Остатки кредитов на год</t>
  </si>
  <si>
    <t>Остатки кредитов 9 мес.</t>
  </si>
  <si>
    <t>Остатки кредитов 1 кв.</t>
  </si>
  <si>
    <t>Остатки кредитов тек. квартала</t>
  </si>
  <si>
    <t xml:space="preserve">Итого по тек квартал </t>
  </si>
  <si>
    <t>Остатки кредитов полугодия</t>
  </si>
  <si>
    <t>Лицевой счет</t>
  </si>
  <si>
    <t>Итого за год</t>
  </si>
  <si>
    <t>Декабрь</t>
  </si>
  <si>
    <t>Ноябрь</t>
  </si>
  <si>
    <t>Октябрь</t>
  </si>
  <si>
    <t>Счет</t>
  </si>
  <si>
    <t>Сентябрь</t>
  </si>
  <si>
    <t>Квартал IV</t>
  </si>
  <si>
    <t>Август</t>
  </si>
  <si>
    <t>Июль</t>
  </si>
  <si>
    <t>Квартал III</t>
  </si>
  <si>
    <t>Июнь</t>
  </si>
  <si>
    <t>Май</t>
  </si>
  <si>
    <t>Апрель</t>
  </si>
  <si>
    <t>Квартал II</t>
  </si>
  <si>
    <t>Март</t>
  </si>
  <si>
    <t>Февраль</t>
  </si>
  <si>
    <t>Январь</t>
  </si>
  <si>
    <t>Квартал I</t>
  </si>
  <si>
    <t>Суб КЭСР</t>
  </si>
  <si>
    <t>ЭКР</t>
  </si>
  <si>
    <t>КВР</t>
  </si>
  <si>
    <t>КЦСР</t>
  </si>
  <si>
    <t>ФКР</t>
  </si>
  <si>
    <t>ППП</t>
  </si>
  <si>
    <t>01700L4670</t>
  </si>
  <si>
    <t>000.00.00</t>
  </si>
  <si>
    <t>Итого по подразделу 0102</t>
  </si>
  <si>
    <t>Итого по подразделу 0104</t>
  </si>
  <si>
    <t>Итого по подразделу 0203</t>
  </si>
  <si>
    <t>Итого по подразделу 0310</t>
  </si>
  <si>
    <t>Итого по подразделу 0409</t>
  </si>
  <si>
    <t>Итого по подразделу 0503</t>
  </si>
  <si>
    <t>Итого по подразделу 0801</t>
  </si>
  <si>
    <t>Итого по подразделу 1001</t>
  </si>
  <si>
    <t>Итого по росписи</t>
  </si>
  <si>
    <t>241.31.00</t>
  </si>
  <si>
    <t>241.54.00</t>
  </si>
  <si>
    <t xml:space="preserve">Ответственный исполнитель  : </t>
  </si>
  <si>
    <t>Приложение №2 к порядку формирования, ведения и исполнения сводной бюджетной росписи</t>
  </si>
  <si>
    <t>МО "Подюжское"</t>
  </si>
</sst>
</file>

<file path=xl/styles.xml><?xml version="1.0" encoding="utf-8"?>
<styleSheet xmlns="http://schemas.openxmlformats.org/spreadsheetml/2006/main">
  <numFmts count="9">
    <numFmt numFmtId="164" formatCode="#,##0.00;[Red]\-#,##0.00;0.00"/>
    <numFmt numFmtId="165" formatCode="#,##0.00;[Red]\-#,##0.00"/>
    <numFmt numFmtId="166" formatCode="000\.00\.000\.0"/>
    <numFmt numFmtId="167" formatCode="0000"/>
    <numFmt numFmtId="168" formatCode="000"/>
    <numFmt numFmtId="169" formatCode="0000000000"/>
    <numFmt numFmtId="170" formatCode="00\.00\.00"/>
    <numFmt numFmtId="171" formatCode="0\.00"/>
    <numFmt numFmtId="172" formatCode="000\.00\.00"/>
  </numFmts>
  <fonts count="1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sz val="6"/>
      <name val="Arial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48"/>
      <name val="Times New Roman"/>
      <family val="1"/>
      <charset val="204"/>
    </font>
    <font>
      <sz val="12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1" xfId="1" applyBorder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2" xfId="1" applyBorder="1" applyProtection="1"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vertical="center"/>
      <protection hidden="1"/>
    </xf>
    <xf numFmtId="0" fontId="1" fillId="0" borderId="0" xfId="1" applyBorder="1" applyProtection="1">
      <protection hidden="1"/>
    </xf>
    <xf numFmtId="0" fontId="4" fillId="0" borderId="0" xfId="1" applyFont="1"/>
    <xf numFmtId="0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Protection="1">
      <protection hidden="1"/>
    </xf>
    <xf numFmtId="0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168" fontId="7" fillId="0" borderId="9" xfId="1" applyNumberFormat="1" applyFont="1" applyFill="1" applyBorder="1" applyAlignment="1" applyProtection="1">
      <protection hidden="1"/>
    </xf>
    <xf numFmtId="164" fontId="7" fillId="0" borderId="9" xfId="1" applyNumberFormat="1" applyFont="1" applyFill="1" applyBorder="1" applyAlignment="1" applyProtection="1">
      <protection hidden="1"/>
    </xf>
    <xf numFmtId="166" fontId="7" fillId="0" borderId="9" xfId="1" applyNumberFormat="1" applyFont="1" applyFill="1" applyBorder="1" applyAlignment="1" applyProtection="1">
      <protection hidden="1"/>
    </xf>
    <xf numFmtId="0" fontId="7" fillId="0" borderId="9" xfId="1" applyFont="1" applyFill="1" applyBorder="1" applyProtection="1">
      <protection hidden="1"/>
    </xf>
    <xf numFmtId="170" fontId="7" fillId="0" borderId="9" xfId="1" applyNumberFormat="1" applyFont="1" applyFill="1" applyBorder="1" applyAlignment="1" applyProtection="1">
      <protection hidden="1"/>
    </xf>
    <xf numFmtId="0" fontId="7" fillId="0" borderId="9" xfId="1" applyNumberFormat="1" applyFont="1" applyFill="1" applyBorder="1" applyAlignment="1" applyProtection="1">
      <protection hidden="1"/>
    </xf>
    <xf numFmtId="168" fontId="7" fillId="0" borderId="10" xfId="1" applyNumberFormat="1" applyFont="1" applyFill="1" applyBorder="1" applyAlignment="1" applyProtection="1">
      <protection hidden="1"/>
    </xf>
    <xf numFmtId="171" fontId="7" fillId="0" borderId="11" xfId="1" applyNumberFormat="1" applyFont="1" applyFill="1" applyBorder="1" applyAlignment="1" applyProtection="1">
      <protection hidden="1"/>
    </xf>
    <xf numFmtId="170" fontId="7" fillId="0" borderId="11" xfId="1" applyNumberFormat="1" applyFont="1" applyFill="1" applyBorder="1" applyAlignment="1" applyProtection="1">
      <protection hidden="1"/>
    </xf>
    <xf numFmtId="168" fontId="7" fillId="0" borderId="13" xfId="1" applyNumberFormat="1" applyFont="1" applyFill="1" applyBorder="1" applyAlignment="1" applyProtection="1">
      <protection hidden="1"/>
    </xf>
    <xf numFmtId="164" fontId="7" fillId="0" borderId="13" xfId="1" applyNumberFormat="1" applyFont="1" applyFill="1" applyBorder="1" applyAlignment="1" applyProtection="1">
      <protection hidden="1"/>
    </xf>
    <xf numFmtId="166" fontId="7" fillId="0" borderId="13" xfId="1" applyNumberFormat="1" applyFont="1" applyFill="1" applyBorder="1" applyAlignment="1" applyProtection="1">
      <protection hidden="1"/>
    </xf>
    <xf numFmtId="0" fontId="7" fillId="0" borderId="13" xfId="1" applyFont="1" applyFill="1" applyBorder="1" applyProtection="1">
      <protection hidden="1"/>
    </xf>
    <xf numFmtId="170" fontId="7" fillId="0" borderId="13" xfId="1" applyNumberFormat="1" applyFont="1" applyFill="1" applyBorder="1" applyAlignment="1" applyProtection="1">
      <protection hidden="1"/>
    </xf>
    <xf numFmtId="0" fontId="7" fillId="0" borderId="13" xfId="1" applyNumberFormat="1" applyFont="1" applyFill="1" applyBorder="1" applyAlignment="1" applyProtection="1">
      <protection hidden="1"/>
    </xf>
    <xf numFmtId="168" fontId="7" fillId="0" borderId="14" xfId="1" applyNumberFormat="1" applyFont="1" applyFill="1" applyBorder="1" applyAlignment="1" applyProtection="1">
      <protection hidden="1"/>
    </xf>
    <xf numFmtId="171" fontId="7" fillId="0" borderId="15" xfId="1" applyNumberFormat="1" applyFont="1" applyFill="1" applyBorder="1" applyAlignment="1" applyProtection="1">
      <protection hidden="1"/>
    </xf>
    <xf numFmtId="170" fontId="7" fillId="0" borderId="15" xfId="1" applyNumberFormat="1" applyFont="1" applyFill="1" applyBorder="1" applyAlignment="1" applyProtection="1">
      <protection hidden="1"/>
    </xf>
    <xf numFmtId="164" fontId="8" fillId="0" borderId="13" xfId="1" applyNumberFormat="1" applyFont="1" applyFill="1" applyBorder="1" applyAlignment="1" applyProtection="1">
      <protection hidden="1"/>
    </xf>
    <xf numFmtId="164" fontId="8" fillId="0" borderId="16" xfId="1" applyNumberFormat="1" applyFont="1" applyFill="1" applyBorder="1" applyAlignment="1" applyProtection="1">
      <protection hidden="1"/>
    </xf>
    <xf numFmtId="166" fontId="8" fillId="0" borderId="13" xfId="1" applyNumberFormat="1" applyFont="1" applyFill="1" applyBorder="1" applyAlignment="1" applyProtection="1">
      <protection hidden="1"/>
    </xf>
    <xf numFmtId="164" fontId="7" fillId="0" borderId="17" xfId="1" applyNumberFormat="1" applyFont="1" applyFill="1" applyBorder="1" applyAlignment="1" applyProtection="1">
      <protection hidden="1"/>
    </xf>
    <xf numFmtId="164" fontId="8" fillId="0" borderId="14" xfId="1" applyNumberFormat="1" applyFont="1" applyFill="1" applyBorder="1" applyAlignment="1" applyProtection="1">
      <protection hidden="1"/>
    </xf>
    <xf numFmtId="164" fontId="7" fillId="0" borderId="19" xfId="1" applyNumberFormat="1" applyFont="1" applyFill="1" applyBorder="1" applyAlignment="1" applyProtection="1">
      <protection hidden="1"/>
    </xf>
    <xf numFmtId="164" fontId="8" fillId="0" borderId="17" xfId="1" applyNumberFormat="1" applyFont="1" applyFill="1" applyBorder="1" applyAlignment="1" applyProtection="1">
      <protection hidden="1"/>
    </xf>
    <xf numFmtId="168" fontId="8" fillId="0" borderId="13" xfId="1" applyNumberFormat="1" applyFont="1" applyFill="1" applyBorder="1" applyAlignment="1" applyProtection="1">
      <protection hidden="1"/>
    </xf>
    <xf numFmtId="0" fontId="8" fillId="0" borderId="13" xfId="1" applyFont="1" applyFill="1" applyBorder="1" applyProtection="1">
      <protection hidden="1"/>
    </xf>
    <xf numFmtId="170" fontId="8" fillId="0" borderId="13" xfId="1" applyNumberFormat="1" applyFont="1" applyFill="1" applyBorder="1" applyAlignment="1" applyProtection="1">
      <protection hidden="1"/>
    </xf>
    <xf numFmtId="0" fontId="8" fillId="0" borderId="13" xfId="1" applyNumberFormat="1" applyFont="1" applyFill="1" applyBorder="1" applyAlignment="1" applyProtection="1">
      <protection hidden="1"/>
    </xf>
    <xf numFmtId="168" fontId="8" fillId="0" borderId="14" xfId="1" applyNumberFormat="1" applyFont="1" applyFill="1" applyBorder="1" applyAlignment="1" applyProtection="1">
      <protection hidden="1"/>
    </xf>
    <xf numFmtId="171" fontId="8" fillId="0" borderId="15" xfId="1" applyNumberFormat="1" applyFont="1" applyFill="1" applyBorder="1" applyAlignment="1" applyProtection="1">
      <protection hidden="1"/>
    </xf>
    <xf numFmtId="170" fontId="8" fillId="0" borderId="15" xfId="1" applyNumberFormat="1" applyFont="1" applyFill="1" applyBorder="1" applyAlignment="1" applyProtection="1">
      <protection hidden="1"/>
    </xf>
    <xf numFmtId="164" fontId="8" fillId="0" borderId="19" xfId="1" applyNumberFormat="1" applyFont="1" applyFill="1" applyBorder="1" applyAlignment="1" applyProtection="1">
      <protection hidden="1"/>
    </xf>
    <xf numFmtId="171" fontId="8" fillId="2" borderId="15" xfId="1" applyNumberFormat="1" applyFont="1" applyFill="1" applyBorder="1" applyAlignment="1" applyProtection="1">
      <protection hidden="1"/>
    </xf>
    <xf numFmtId="170" fontId="8" fillId="2" borderId="15" xfId="1" applyNumberFormat="1" applyFont="1" applyFill="1" applyBorder="1" applyAlignment="1" applyProtection="1">
      <protection hidden="1"/>
    </xf>
    <xf numFmtId="164" fontId="7" fillId="0" borderId="16" xfId="1" applyNumberFormat="1" applyFont="1" applyFill="1" applyBorder="1" applyAlignment="1" applyProtection="1">
      <protection hidden="1"/>
    </xf>
    <xf numFmtId="168" fontId="7" fillId="0" borderId="16" xfId="1" applyNumberFormat="1" applyFont="1" applyFill="1" applyBorder="1" applyAlignment="1" applyProtection="1">
      <protection hidden="1"/>
    </xf>
    <xf numFmtId="0" fontId="7" fillId="0" borderId="16" xfId="1" applyFont="1" applyFill="1" applyBorder="1" applyProtection="1">
      <protection hidden="1"/>
    </xf>
    <xf numFmtId="170" fontId="7" fillId="0" borderId="16" xfId="1" applyNumberFormat="1" applyFont="1" applyFill="1" applyBorder="1" applyAlignment="1" applyProtection="1">
      <protection hidden="1"/>
    </xf>
    <xf numFmtId="0" fontId="7" fillId="0" borderId="16" xfId="1" applyNumberFormat="1" applyFont="1" applyFill="1" applyBorder="1" applyAlignment="1" applyProtection="1">
      <protection hidden="1"/>
    </xf>
    <xf numFmtId="171" fontId="7" fillId="0" borderId="19" xfId="1" applyNumberFormat="1" applyFont="1" applyFill="1" applyBorder="1" applyAlignment="1" applyProtection="1">
      <protection hidden="1"/>
    </xf>
    <xf numFmtId="170" fontId="7" fillId="0" borderId="19" xfId="1" applyNumberFormat="1" applyFont="1" applyFill="1" applyBorder="1" applyAlignment="1" applyProtection="1">
      <protection hidden="1"/>
    </xf>
    <xf numFmtId="0" fontId="7" fillId="0" borderId="13" xfId="1" applyFont="1" applyBorder="1" applyProtection="1">
      <protection hidden="1"/>
    </xf>
    <xf numFmtId="166" fontId="8" fillId="0" borderId="21" xfId="1" applyNumberFormat="1" applyFont="1" applyFill="1" applyBorder="1" applyAlignment="1" applyProtection="1">
      <protection hidden="1"/>
    </xf>
    <xf numFmtId="164" fontId="7" fillId="0" borderId="20" xfId="1" applyNumberFormat="1" applyFont="1" applyFill="1" applyBorder="1" applyAlignment="1" applyProtection="1">
      <protection hidden="1"/>
    </xf>
    <xf numFmtId="0" fontId="8" fillId="0" borderId="22" xfId="1" applyNumberFormat="1" applyFont="1" applyFill="1" applyBorder="1" applyAlignment="1" applyProtection="1">
      <protection hidden="1"/>
    </xf>
    <xf numFmtId="164" fontId="8" fillId="0" borderId="23" xfId="1" applyNumberFormat="1" applyFont="1" applyFill="1" applyBorder="1" applyAlignment="1" applyProtection="1">
      <protection hidden="1"/>
    </xf>
    <xf numFmtId="164" fontId="8" fillId="0" borderId="25" xfId="1" applyNumberFormat="1" applyFont="1" applyFill="1" applyBorder="1" applyAlignment="1" applyProtection="1">
      <protection hidden="1"/>
    </xf>
    <xf numFmtId="0" fontId="7" fillId="0" borderId="0" xfId="1" applyFont="1" applyProtection="1">
      <protection hidden="1"/>
    </xf>
    <xf numFmtId="2" fontId="8" fillId="0" borderId="26" xfId="1" applyNumberFormat="1" applyFont="1" applyFill="1" applyBorder="1" applyAlignment="1" applyProtection="1">
      <protection hidden="1"/>
    </xf>
    <xf numFmtId="0" fontId="7" fillId="0" borderId="16" xfId="1" applyFont="1" applyBorder="1" applyProtection="1">
      <protection hidden="1"/>
    </xf>
    <xf numFmtId="168" fontId="6" fillId="0" borderId="8" xfId="1" applyNumberFormat="1" applyFont="1" applyFill="1" applyBorder="1" applyAlignment="1" applyProtection="1">
      <protection hidden="1"/>
    </xf>
    <xf numFmtId="167" fontId="6" fillId="0" borderId="9" xfId="1" applyNumberFormat="1" applyFont="1" applyFill="1" applyBorder="1" applyAlignment="1" applyProtection="1">
      <protection hidden="1"/>
    </xf>
    <xf numFmtId="169" fontId="6" fillId="0" borderId="9" xfId="1" applyNumberFormat="1" applyFont="1" applyFill="1" applyBorder="1" applyAlignment="1" applyProtection="1">
      <protection hidden="1"/>
    </xf>
    <xf numFmtId="168" fontId="6" fillId="0" borderId="9" xfId="1" applyNumberFormat="1" applyFont="1" applyFill="1" applyBorder="1" applyAlignment="1" applyProtection="1">
      <protection hidden="1"/>
    </xf>
    <xf numFmtId="172" fontId="6" fillId="0" borderId="9" xfId="1" applyNumberFormat="1" applyFont="1" applyFill="1" applyBorder="1" applyAlignment="1" applyProtection="1">
      <protection hidden="1"/>
    </xf>
    <xf numFmtId="164" fontId="6" fillId="2" borderId="9" xfId="1" applyNumberFormat="1" applyFont="1" applyFill="1" applyBorder="1" applyAlignment="1" applyProtection="1">
      <protection hidden="1"/>
    </xf>
    <xf numFmtId="164" fontId="6" fillId="0" borderId="9" xfId="1" applyNumberFormat="1" applyFont="1" applyFill="1" applyBorder="1" applyAlignment="1" applyProtection="1">
      <protection hidden="1"/>
    </xf>
    <xf numFmtId="0" fontId="6" fillId="3" borderId="9" xfId="1" applyNumberFormat="1" applyFont="1" applyFill="1" applyBorder="1" applyAlignment="1" applyProtection="1">
      <alignment wrapText="1"/>
      <protection hidden="1"/>
    </xf>
    <xf numFmtId="168" fontId="6" fillId="0" borderId="12" xfId="1" applyNumberFormat="1" applyFont="1" applyFill="1" applyBorder="1" applyAlignment="1" applyProtection="1">
      <protection hidden="1"/>
    </xf>
    <xf numFmtId="167" fontId="6" fillId="0" borderId="13" xfId="1" applyNumberFormat="1" applyFont="1" applyFill="1" applyBorder="1" applyAlignment="1" applyProtection="1">
      <protection hidden="1"/>
    </xf>
    <xf numFmtId="169" fontId="6" fillId="0" borderId="13" xfId="1" applyNumberFormat="1" applyFont="1" applyFill="1" applyBorder="1" applyAlignment="1" applyProtection="1">
      <protection hidden="1"/>
    </xf>
    <xf numFmtId="168" fontId="6" fillId="0" borderId="13" xfId="1" applyNumberFormat="1" applyFont="1" applyFill="1" applyBorder="1" applyAlignment="1" applyProtection="1">
      <protection hidden="1"/>
    </xf>
    <xf numFmtId="172" fontId="6" fillId="0" borderId="13" xfId="1" applyNumberFormat="1" applyFont="1" applyFill="1" applyBorder="1" applyAlignment="1" applyProtection="1">
      <protection hidden="1"/>
    </xf>
    <xf numFmtId="164" fontId="6" fillId="0" borderId="13" xfId="1" applyNumberFormat="1" applyFont="1" applyFill="1" applyBorder="1" applyAlignment="1" applyProtection="1">
      <protection hidden="1"/>
    </xf>
    <xf numFmtId="0" fontId="6" fillId="3" borderId="13" xfId="1" applyNumberFormat="1" applyFont="1" applyFill="1" applyBorder="1" applyAlignment="1" applyProtection="1">
      <alignment wrapText="1"/>
      <protection hidden="1"/>
    </xf>
    <xf numFmtId="167" fontId="6" fillId="0" borderId="16" xfId="1" applyNumberFormat="1" applyFont="1" applyFill="1" applyBorder="1" applyAlignment="1" applyProtection="1">
      <protection hidden="1"/>
    </xf>
    <xf numFmtId="164" fontId="6" fillId="2" borderId="17" xfId="1" applyNumberFormat="1" applyFont="1" applyFill="1" applyBorder="1" applyAlignment="1" applyProtection="1">
      <protection hidden="1"/>
    </xf>
    <xf numFmtId="164" fontId="6" fillId="4" borderId="16" xfId="1" applyNumberFormat="1" applyFont="1" applyFill="1" applyBorder="1" applyAlignment="1" applyProtection="1">
      <protection hidden="1"/>
    </xf>
    <xf numFmtId="164" fontId="9" fillId="0" borderId="16" xfId="1" applyNumberFormat="1" applyFont="1" applyFill="1" applyBorder="1" applyAlignment="1" applyProtection="1">
      <protection hidden="1"/>
    </xf>
    <xf numFmtId="164" fontId="9" fillId="0" borderId="18" xfId="1" applyNumberFormat="1" applyFont="1" applyFill="1" applyBorder="1" applyAlignment="1" applyProtection="1">
      <protection hidden="1"/>
    </xf>
    <xf numFmtId="164" fontId="6" fillId="2" borderId="13" xfId="1" applyNumberFormat="1" applyFont="1" applyFill="1" applyBorder="1" applyAlignment="1" applyProtection="1">
      <protection hidden="1"/>
    </xf>
    <xf numFmtId="0" fontId="6" fillId="5" borderId="13" xfId="1" applyNumberFormat="1" applyFont="1" applyFill="1" applyBorder="1" applyAlignment="1" applyProtection="1">
      <alignment wrapText="1"/>
      <protection hidden="1"/>
    </xf>
    <xf numFmtId="168" fontId="6" fillId="0" borderId="13" xfId="1" applyNumberFormat="1" applyFont="1" applyFill="1" applyBorder="1" applyAlignment="1" applyProtection="1">
      <alignment horizontal="left"/>
      <protection hidden="1"/>
    </xf>
    <xf numFmtId="0" fontId="6" fillId="6" borderId="13" xfId="1" applyNumberFormat="1" applyFont="1" applyFill="1" applyBorder="1" applyAlignment="1" applyProtection="1">
      <alignment wrapText="1"/>
      <protection hidden="1"/>
    </xf>
    <xf numFmtId="164" fontId="6" fillId="4" borderId="13" xfId="1" applyNumberFormat="1" applyFont="1" applyFill="1" applyBorder="1" applyAlignment="1" applyProtection="1">
      <protection hidden="1"/>
    </xf>
    <xf numFmtId="0" fontId="6" fillId="7" borderId="13" xfId="1" applyNumberFormat="1" applyFont="1" applyFill="1" applyBorder="1" applyAlignment="1" applyProtection="1">
      <alignment wrapText="1"/>
      <protection hidden="1"/>
    </xf>
    <xf numFmtId="0" fontId="6" fillId="2" borderId="13" xfId="1" applyNumberFormat="1" applyFont="1" applyFill="1" applyBorder="1" applyAlignment="1" applyProtection="1">
      <alignment wrapText="1"/>
      <protection hidden="1"/>
    </xf>
    <xf numFmtId="0" fontId="6" fillId="8" borderId="13" xfId="1" applyNumberFormat="1" applyFont="1" applyFill="1" applyBorder="1" applyAlignment="1" applyProtection="1">
      <alignment wrapText="1"/>
      <protection hidden="1"/>
    </xf>
    <xf numFmtId="0" fontId="6" fillId="9" borderId="13" xfId="1" applyNumberFormat="1" applyFont="1" applyFill="1" applyBorder="1" applyAlignment="1" applyProtection="1">
      <alignment wrapText="1"/>
      <protection hidden="1"/>
    </xf>
    <xf numFmtId="0" fontId="6" fillId="10" borderId="13" xfId="1" applyNumberFormat="1" applyFont="1" applyFill="1" applyBorder="1" applyAlignment="1" applyProtection="1">
      <alignment wrapText="1"/>
      <protection hidden="1"/>
    </xf>
    <xf numFmtId="0" fontId="6" fillId="4" borderId="13" xfId="1" applyNumberFormat="1" applyFont="1" applyFill="1" applyBorder="1" applyAlignment="1" applyProtection="1">
      <alignment wrapText="1"/>
      <protection hidden="1"/>
    </xf>
    <xf numFmtId="0" fontId="6" fillId="11" borderId="13" xfId="1" applyNumberFormat="1" applyFont="1" applyFill="1" applyBorder="1" applyAlignment="1" applyProtection="1">
      <alignment wrapText="1"/>
      <protection hidden="1"/>
    </xf>
    <xf numFmtId="0" fontId="6" fillId="12" borderId="13" xfId="1" applyNumberFormat="1" applyFont="1" applyFill="1" applyBorder="1" applyAlignment="1" applyProtection="1">
      <alignment wrapText="1"/>
      <protection hidden="1"/>
    </xf>
    <xf numFmtId="0" fontId="6" fillId="13" borderId="13" xfId="1" applyNumberFormat="1" applyFont="1" applyFill="1" applyBorder="1" applyAlignment="1" applyProtection="1">
      <alignment wrapText="1"/>
      <protection hidden="1"/>
    </xf>
    <xf numFmtId="164" fontId="6" fillId="0" borderId="16" xfId="1" applyNumberFormat="1" applyFont="1" applyFill="1" applyBorder="1" applyAlignment="1" applyProtection="1">
      <protection hidden="1"/>
    </xf>
    <xf numFmtId="169" fontId="6" fillId="0" borderId="13" xfId="1" applyNumberFormat="1" applyFont="1" applyFill="1" applyBorder="1" applyAlignment="1" applyProtection="1">
      <alignment horizontal="left"/>
      <protection hidden="1"/>
    </xf>
    <xf numFmtId="172" fontId="6" fillId="0" borderId="13" xfId="1" applyNumberFormat="1" applyFont="1" applyFill="1" applyBorder="1" applyAlignment="1" applyProtection="1">
      <alignment horizontal="right"/>
      <protection hidden="1"/>
    </xf>
    <xf numFmtId="0" fontId="6" fillId="0" borderId="13" xfId="1" applyNumberFormat="1" applyFont="1" applyFill="1" applyBorder="1" applyAlignment="1" applyProtection="1">
      <alignment wrapText="1"/>
      <protection hidden="1"/>
    </xf>
    <xf numFmtId="172" fontId="6" fillId="0" borderId="13" xfId="1" applyNumberFormat="1" applyFont="1" applyFill="1" applyBorder="1" applyAlignment="1" applyProtection="1">
      <alignment horizontal="center"/>
      <protection hidden="1"/>
    </xf>
    <xf numFmtId="0" fontId="6" fillId="14" borderId="13" xfId="1" applyNumberFormat="1" applyFont="1" applyFill="1" applyBorder="1" applyAlignment="1" applyProtection="1">
      <alignment wrapText="1"/>
      <protection hidden="1"/>
    </xf>
    <xf numFmtId="164" fontId="6" fillId="2" borderId="20" xfId="1" applyNumberFormat="1" applyFont="1" applyFill="1" applyBorder="1" applyAlignment="1" applyProtection="1">
      <protection hidden="1"/>
    </xf>
    <xf numFmtId="0" fontId="6" fillId="0" borderId="22" xfId="1" applyNumberFormat="1" applyFont="1" applyFill="1" applyBorder="1" applyAlignment="1" applyProtection="1">
      <protection hidden="1"/>
    </xf>
    <xf numFmtId="165" fontId="6" fillId="2" borderId="23" xfId="1" applyNumberFormat="1" applyFont="1" applyFill="1" applyBorder="1" applyAlignment="1" applyProtection="1">
      <protection hidden="1"/>
    </xf>
    <xf numFmtId="165" fontId="6" fillId="0" borderId="23" xfId="1" applyNumberFormat="1" applyFont="1" applyFill="1" applyBorder="1" applyAlignment="1" applyProtection="1">
      <protection hidden="1"/>
    </xf>
    <xf numFmtId="165" fontId="6" fillId="0" borderId="24" xfId="1" applyNumberFormat="1" applyFont="1" applyFill="1" applyBorder="1" applyAlignment="1" applyProtection="1">
      <protection hidden="1"/>
    </xf>
    <xf numFmtId="165" fontId="6" fillId="0" borderId="20" xfId="1" applyNumberFormat="1" applyFont="1" applyFill="1" applyBorder="1" applyAlignment="1" applyProtection="1">
      <protection hidden="1"/>
    </xf>
    <xf numFmtId="2" fontId="6" fillId="0" borderId="20" xfId="1" applyNumberFormat="1" applyFont="1" applyFill="1" applyBorder="1" applyAlignment="1" applyProtection="1">
      <protection hidden="1"/>
    </xf>
    <xf numFmtId="0" fontId="4" fillId="0" borderId="1" xfId="1" applyFont="1" applyBorder="1" applyProtection="1">
      <protection hidden="1"/>
    </xf>
    <xf numFmtId="2" fontId="4" fillId="0" borderId="1" xfId="1" applyNumberFormat="1" applyFont="1" applyBorder="1" applyProtection="1">
      <protection hidden="1"/>
    </xf>
    <xf numFmtId="0" fontId="6" fillId="0" borderId="0" xfId="1" applyFont="1" applyAlignment="1" applyProtection="1">
      <alignment horizontal="left"/>
      <protection hidden="1"/>
    </xf>
    <xf numFmtId="0" fontId="10" fillId="0" borderId="0" xfId="1" applyFont="1" applyAlignment="1">
      <alignment horizontal="left"/>
    </xf>
    <xf numFmtId="0" fontId="10" fillId="0" borderId="0" xfId="1" applyFont="1"/>
    <xf numFmtId="164" fontId="8" fillId="0" borderId="14" xfId="1" applyNumberFormat="1" applyFont="1" applyFill="1" applyBorder="1" applyAlignment="1" applyProtection="1">
      <protection hidden="1"/>
    </xf>
    <xf numFmtId="164" fontId="8" fillId="0" borderId="13" xfId="1" applyNumberFormat="1" applyFont="1" applyFill="1" applyBorder="1" applyAlignment="1" applyProtection="1">
      <protection hidden="1"/>
    </xf>
    <xf numFmtId="164" fontId="8" fillId="0" borderId="30" xfId="1" applyNumberFormat="1" applyFont="1" applyFill="1" applyBorder="1" applyAlignment="1" applyProtection="1">
      <protection hidden="1"/>
    </xf>
    <xf numFmtId="164" fontId="6" fillId="0" borderId="21" xfId="1" applyNumberFormat="1" applyFont="1" applyFill="1" applyBorder="1" applyAlignment="1" applyProtection="1">
      <protection hidden="1"/>
    </xf>
    <xf numFmtId="164" fontId="9" fillId="0" borderId="16" xfId="1" applyNumberFormat="1" applyFont="1" applyFill="1" applyBorder="1" applyAlignment="1" applyProtection="1">
      <alignment horizontal="center"/>
      <protection hidden="1"/>
    </xf>
    <xf numFmtId="164" fontId="9" fillId="0" borderId="18" xfId="1" applyNumberFormat="1" applyFont="1" applyFill="1" applyBorder="1" applyAlignment="1" applyProtection="1">
      <alignment horizontal="center"/>
      <protection hidden="1"/>
    </xf>
    <xf numFmtId="164" fontId="6" fillId="0" borderId="13" xfId="1" applyNumberFormat="1" applyFont="1" applyFill="1" applyBorder="1" applyAlignment="1" applyProtection="1">
      <protection hidden="1"/>
    </xf>
    <xf numFmtId="164" fontId="6" fillId="0" borderId="16" xfId="1" applyNumberFormat="1" applyFont="1" applyFill="1" applyBorder="1" applyAlignment="1" applyProtection="1">
      <protection hidden="1"/>
    </xf>
    <xf numFmtId="169" fontId="6" fillId="0" borderId="13" xfId="1" applyNumberFormat="1" applyFont="1" applyFill="1" applyBorder="1" applyAlignment="1" applyProtection="1">
      <protection hidden="1"/>
    </xf>
    <xf numFmtId="168" fontId="9" fillId="0" borderId="28" xfId="1" applyNumberFormat="1" applyFont="1" applyFill="1" applyBorder="1" applyAlignment="1" applyProtection="1">
      <alignment horizontal="center"/>
      <protection hidden="1"/>
    </xf>
    <xf numFmtId="168" fontId="9" fillId="0" borderId="20" xfId="1" applyNumberFormat="1" applyFont="1" applyFill="1" applyBorder="1" applyAlignment="1" applyProtection="1">
      <alignment horizontal="center"/>
      <protection hidden="1"/>
    </xf>
    <xf numFmtId="168" fontId="9" fillId="0" borderId="29" xfId="1" applyNumberFormat="1" applyFont="1" applyFill="1" applyBorder="1" applyAlignment="1" applyProtection="1">
      <alignment horizontal="center"/>
      <protection hidden="1"/>
    </xf>
    <xf numFmtId="164" fontId="8" fillId="0" borderId="21" xfId="1" applyNumberFormat="1" applyFont="1" applyFill="1" applyBorder="1" applyAlignment="1" applyProtection="1">
      <protection hidden="1"/>
    </xf>
    <xf numFmtId="168" fontId="9" fillId="0" borderId="27" xfId="1" applyNumberFormat="1" applyFont="1" applyFill="1" applyBorder="1" applyAlignment="1" applyProtection="1">
      <alignment horizontal="center"/>
      <protection hidden="1"/>
    </xf>
    <xf numFmtId="168" fontId="9" fillId="0" borderId="17" xfId="1" applyNumberFormat="1" applyFont="1" applyFill="1" applyBorder="1" applyAlignment="1" applyProtection="1">
      <alignment horizontal="center"/>
      <protection hidden="1"/>
    </xf>
    <xf numFmtId="168" fontId="9" fillId="0" borderId="18" xfId="1" applyNumberFormat="1" applyFont="1" applyFill="1" applyBorder="1" applyAlignment="1" applyProtection="1">
      <alignment horizontal="center"/>
      <protection hidden="1"/>
    </xf>
    <xf numFmtId="2" fontId="9" fillId="0" borderId="16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vertical="center" wrapText="1"/>
      <protection hidden="1"/>
    </xf>
    <xf numFmtId="164" fontId="9" fillId="0" borderId="17" xfId="1" applyNumberFormat="1" applyFont="1" applyFill="1" applyBorder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79"/>
  <sheetViews>
    <sheetView showGridLines="0" tabSelected="1" view="pageBreakPreview" topLeftCell="K1" zoomScale="90" zoomScaleSheetLayoutView="90" workbookViewId="0">
      <selection activeCell="K2" sqref="K2"/>
    </sheetView>
  </sheetViews>
  <sheetFormatPr defaultColWidth="9.140625" defaultRowHeight="12.75"/>
  <cols>
    <col min="1" max="1" width="5.42578125" style="1" hidden="1" customWidth="1"/>
    <col min="2" max="2" width="5" style="1" customWidth="1"/>
    <col min="3" max="3" width="6.28515625" style="1" customWidth="1"/>
    <col min="4" max="4" width="15.85546875" style="1" customWidth="1"/>
    <col min="5" max="5" width="5.28515625" style="1" customWidth="1"/>
    <col min="6" max="6" width="7.28515625" style="1" customWidth="1"/>
    <col min="7" max="7" width="11.140625" style="1" customWidth="1"/>
    <col min="8" max="8" width="15.42578125" style="1" customWidth="1"/>
    <col min="9" max="9" width="13.5703125" style="1" customWidth="1"/>
    <col min="10" max="10" width="13.85546875" style="1" customWidth="1"/>
    <col min="11" max="11" width="38.42578125" style="1" customWidth="1"/>
    <col min="12" max="12" width="17.42578125" style="1" customWidth="1"/>
    <col min="13" max="13" width="14" style="1" customWidth="1"/>
    <col min="14" max="14" width="15.28515625" style="1" customWidth="1"/>
    <col min="15" max="15" width="13.5703125" style="1" customWidth="1"/>
    <col min="16" max="16" width="13.85546875" style="1" customWidth="1"/>
    <col min="17" max="17" width="14" style="1" customWidth="1"/>
    <col min="18" max="18" width="13.28515625" style="1" customWidth="1"/>
    <col min="19" max="19" width="12.42578125" style="1" customWidth="1"/>
    <col min="20" max="20" width="15.140625" style="1" customWidth="1"/>
    <col min="21" max="21" width="9.140625" style="1" hidden="1" customWidth="1"/>
    <col min="22" max="22" width="13.5703125" style="1" customWidth="1"/>
    <col min="23" max="23" width="13.85546875" style="1" customWidth="1"/>
    <col min="24" max="24" width="13.5703125" style="1" customWidth="1"/>
    <col min="25" max="25" width="15.28515625" style="1" customWidth="1"/>
    <col min="26" max="41" width="9.140625" style="1" hidden="1" customWidth="1"/>
    <col min="42" max="42" width="12.140625" style="1" customWidth="1"/>
    <col min="43" max="44" width="0" style="1" hidden="1" customWidth="1"/>
    <col min="45" max="45" width="4.42578125" style="1" customWidth="1"/>
    <col min="46" max="16384" width="9.140625" style="1"/>
  </cols>
  <sheetData>
    <row r="1" spans="1:45" ht="30" customHeight="1">
      <c r="V1" s="117" t="s">
        <v>76</v>
      </c>
      <c r="W1" s="117"/>
      <c r="X1" s="118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</row>
    <row r="2" spans="1:45" ht="19.149999999999999" customHeight="1">
      <c r="A2" s="7"/>
      <c r="B2" s="2"/>
      <c r="C2" s="2"/>
      <c r="D2" s="2"/>
      <c r="E2" s="2"/>
      <c r="F2" s="2"/>
      <c r="G2" s="2"/>
      <c r="H2" s="2"/>
      <c r="I2" s="2"/>
      <c r="J2" s="2"/>
      <c r="K2" s="2" t="s">
        <v>77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28.15" customHeight="1" thickBot="1">
      <c r="A3" s="137" t="s">
        <v>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2"/>
      <c r="AP3" s="2"/>
      <c r="AQ3" s="2"/>
      <c r="AR3" s="2"/>
      <c r="AS3" s="2"/>
    </row>
    <row r="4" spans="1:45" ht="41.25" customHeight="1" thickBot="1">
      <c r="A4" s="5"/>
      <c r="B4" s="10" t="s">
        <v>61</v>
      </c>
      <c r="C4" s="10" t="s">
        <v>60</v>
      </c>
      <c r="D4" s="10" t="s">
        <v>59</v>
      </c>
      <c r="E4" s="10" t="s">
        <v>58</v>
      </c>
      <c r="F4" s="10" t="s">
        <v>57</v>
      </c>
      <c r="G4" s="10" t="s">
        <v>56</v>
      </c>
      <c r="H4" s="11" t="s">
        <v>55</v>
      </c>
      <c r="I4" s="12" t="s">
        <v>54</v>
      </c>
      <c r="J4" s="12" t="s">
        <v>53</v>
      </c>
      <c r="K4" s="12" t="s">
        <v>52</v>
      </c>
      <c r="L4" s="11" t="s">
        <v>51</v>
      </c>
      <c r="M4" s="12" t="s">
        <v>50</v>
      </c>
      <c r="N4" s="12" t="s">
        <v>49</v>
      </c>
      <c r="O4" s="12" t="s">
        <v>48</v>
      </c>
      <c r="P4" s="11" t="s">
        <v>47</v>
      </c>
      <c r="Q4" s="12" t="s">
        <v>46</v>
      </c>
      <c r="R4" s="12" t="s">
        <v>45</v>
      </c>
      <c r="S4" s="12" t="s">
        <v>43</v>
      </c>
      <c r="T4" s="11" t="s">
        <v>44</v>
      </c>
      <c r="U4" s="12" t="s">
        <v>42</v>
      </c>
      <c r="V4" s="12" t="s">
        <v>41</v>
      </c>
      <c r="W4" s="12" t="s">
        <v>40</v>
      </c>
      <c r="X4" s="12" t="s">
        <v>39</v>
      </c>
      <c r="Y4" s="10" t="s">
        <v>38</v>
      </c>
      <c r="Z4" s="13" t="s">
        <v>37</v>
      </c>
      <c r="AA4" s="12" t="s">
        <v>36</v>
      </c>
      <c r="AB4" s="12" t="s">
        <v>35</v>
      </c>
      <c r="AC4" s="14" t="s">
        <v>34</v>
      </c>
      <c r="AD4" s="12" t="s">
        <v>33</v>
      </c>
      <c r="AE4" s="12" t="s">
        <v>32</v>
      </c>
      <c r="AF4" s="12" t="s">
        <v>31</v>
      </c>
      <c r="AG4" s="12" t="s">
        <v>30</v>
      </c>
      <c r="AH4" s="15"/>
      <c r="AI4" s="12" t="s">
        <v>29</v>
      </c>
      <c r="AJ4" s="12" t="s">
        <v>28</v>
      </c>
      <c r="AK4" s="15"/>
      <c r="AL4" s="12" t="s">
        <v>27</v>
      </c>
      <c r="AM4" s="12" t="s">
        <v>26</v>
      </c>
      <c r="AN4" s="12" t="s">
        <v>25</v>
      </c>
      <c r="AO4" s="12" t="s">
        <v>24</v>
      </c>
      <c r="AP4" s="16" t="s">
        <v>23</v>
      </c>
      <c r="AQ4" s="12" t="s">
        <v>22</v>
      </c>
      <c r="AR4" s="12" t="s">
        <v>21</v>
      </c>
      <c r="AS4" s="4"/>
    </row>
    <row r="5" spans="1:45" ht="15.6" customHeight="1" thickBot="1">
      <c r="A5" s="5"/>
      <c r="B5" s="68">
        <v>919</v>
      </c>
      <c r="C5" s="69">
        <v>102</v>
      </c>
      <c r="D5" s="70" t="s">
        <v>20</v>
      </c>
      <c r="E5" s="71" t="s">
        <v>13</v>
      </c>
      <c r="F5" s="71">
        <v>211</v>
      </c>
      <c r="G5" s="72">
        <v>0</v>
      </c>
      <c r="H5" s="73">
        <f>I5+J5+K5</f>
        <v>0</v>
      </c>
      <c r="I5" s="74"/>
      <c r="J5" s="74"/>
      <c r="K5" s="74"/>
      <c r="L5" s="73">
        <f>M5+N5+O5</f>
        <v>0</v>
      </c>
      <c r="M5" s="74"/>
      <c r="N5" s="74"/>
      <c r="O5" s="74"/>
      <c r="P5" s="73">
        <f>Q5+R5+S5</f>
        <v>0</v>
      </c>
      <c r="Q5" s="74"/>
      <c r="R5" s="74"/>
      <c r="S5" s="74"/>
      <c r="T5" s="73">
        <f>V5+W5+X5</f>
        <v>0</v>
      </c>
      <c r="U5" s="75"/>
      <c r="V5" s="74"/>
      <c r="W5" s="74"/>
      <c r="X5" s="74"/>
      <c r="Y5" s="74">
        <f>T5+P5+L5+H5</f>
        <v>0</v>
      </c>
      <c r="Z5" s="19"/>
      <c r="AA5" s="18">
        <v>0</v>
      </c>
      <c r="AB5" s="18"/>
      <c r="AC5" s="18"/>
      <c r="AD5" s="18">
        <v>402000</v>
      </c>
      <c r="AE5" s="18"/>
      <c r="AF5" s="18"/>
      <c r="AG5" s="17"/>
      <c r="AH5" s="20"/>
      <c r="AI5" s="21"/>
      <c r="AJ5" s="21"/>
      <c r="AK5" s="20"/>
      <c r="AL5" s="22"/>
      <c r="AM5" s="21"/>
      <c r="AN5" s="21"/>
      <c r="AO5" s="22"/>
      <c r="AP5" s="23"/>
      <c r="AQ5" s="24"/>
      <c r="AR5" s="25"/>
      <c r="AS5" s="6" t="s">
        <v>0</v>
      </c>
    </row>
    <row r="6" spans="1:45" ht="15" customHeight="1" thickBot="1">
      <c r="A6" s="5"/>
      <c r="B6" s="76">
        <v>919</v>
      </c>
      <c r="C6" s="77">
        <v>102</v>
      </c>
      <c r="D6" s="78" t="s">
        <v>20</v>
      </c>
      <c r="E6" s="79" t="s">
        <v>19</v>
      </c>
      <c r="F6" s="79">
        <v>226</v>
      </c>
      <c r="G6" s="80">
        <v>0</v>
      </c>
      <c r="H6" s="73">
        <f>I6+J6+K6</f>
        <v>0</v>
      </c>
      <c r="I6" s="81"/>
      <c r="J6" s="81"/>
      <c r="K6" s="81"/>
      <c r="L6" s="73">
        <f>M6+N6+O6</f>
        <v>0</v>
      </c>
      <c r="M6" s="81"/>
      <c r="N6" s="81"/>
      <c r="O6" s="81"/>
      <c r="P6" s="73">
        <f>Q6+R6+S6</f>
        <v>0</v>
      </c>
      <c r="Q6" s="81"/>
      <c r="R6" s="81"/>
      <c r="S6" s="81"/>
      <c r="T6" s="73">
        <f>V6+W6+X6</f>
        <v>0</v>
      </c>
      <c r="U6" s="82"/>
      <c r="V6" s="81"/>
      <c r="W6" s="81"/>
      <c r="X6" s="81"/>
      <c r="Y6" s="74">
        <f>T6+P6+L6+H6</f>
        <v>0</v>
      </c>
      <c r="Z6" s="28"/>
      <c r="AA6" s="27">
        <v>0</v>
      </c>
      <c r="AB6" s="27"/>
      <c r="AC6" s="27"/>
      <c r="AD6" s="27">
        <v>2000</v>
      </c>
      <c r="AE6" s="27"/>
      <c r="AF6" s="27"/>
      <c r="AG6" s="26"/>
      <c r="AH6" s="29"/>
      <c r="AI6" s="30"/>
      <c r="AJ6" s="30"/>
      <c r="AK6" s="29"/>
      <c r="AL6" s="31"/>
      <c r="AM6" s="30"/>
      <c r="AN6" s="30"/>
      <c r="AO6" s="31"/>
      <c r="AP6" s="32"/>
      <c r="AQ6" s="33"/>
      <c r="AR6" s="34"/>
      <c r="AS6" s="6" t="s">
        <v>0</v>
      </c>
    </row>
    <row r="7" spans="1:45" ht="16.149999999999999" customHeight="1">
      <c r="A7" s="5"/>
      <c r="B7" s="76">
        <v>919</v>
      </c>
      <c r="C7" s="77">
        <v>102</v>
      </c>
      <c r="D7" s="78" t="s">
        <v>20</v>
      </c>
      <c r="E7" s="79" t="s">
        <v>11</v>
      </c>
      <c r="F7" s="79">
        <v>213</v>
      </c>
      <c r="G7" s="80">
        <v>0</v>
      </c>
      <c r="H7" s="73">
        <f>I7+J7+K7</f>
        <v>0</v>
      </c>
      <c r="I7" s="81"/>
      <c r="J7" s="81"/>
      <c r="K7" s="81"/>
      <c r="L7" s="73">
        <f>M7+N7+O7</f>
        <v>0</v>
      </c>
      <c r="M7" s="81"/>
      <c r="N7" s="81"/>
      <c r="O7" s="81"/>
      <c r="P7" s="73">
        <f>Q7+R7+S7</f>
        <v>0</v>
      </c>
      <c r="Q7" s="81"/>
      <c r="R7" s="81"/>
      <c r="S7" s="81"/>
      <c r="T7" s="73">
        <f>V7+W7+X7</f>
        <v>0</v>
      </c>
      <c r="U7" s="82"/>
      <c r="V7" s="81"/>
      <c r="W7" s="81"/>
      <c r="X7" s="81"/>
      <c r="Y7" s="74">
        <f>T7+P7+L7+H7</f>
        <v>0</v>
      </c>
      <c r="Z7" s="28"/>
      <c r="AA7" s="27">
        <v>0</v>
      </c>
      <c r="AB7" s="27"/>
      <c r="AC7" s="27"/>
      <c r="AD7" s="27">
        <v>120000</v>
      </c>
      <c r="AE7" s="27"/>
      <c r="AF7" s="27"/>
      <c r="AG7" s="26"/>
      <c r="AH7" s="29"/>
      <c r="AI7" s="30"/>
      <c r="AJ7" s="30"/>
      <c r="AK7" s="29"/>
      <c r="AL7" s="31"/>
      <c r="AM7" s="30"/>
      <c r="AN7" s="30"/>
      <c r="AO7" s="31"/>
      <c r="AP7" s="32"/>
      <c r="AQ7" s="33"/>
      <c r="AR7" s="34"/>
      <c r="AS7" s="6" t="s">
        <v>0</v>
      </c>
    </row>
    <row r="8" spans="1:45" ht="22.15" customHeight="1">
      <c r="A8" s="5"/>
      <c r="B8" s="76"/>
      <c r="C8" s="83"/>
      <c r="D8" s="128" t="s">
        <v>1</v>
      </c>
      <c r="E8" s="128"/>
      <c r="F8" s="128"/>
      <c r="G8" s="128"/>
      <c r="H8" s="84">
        <f>H5+H6+H7</f>
        <v>0</v>
      </c>
      <c r="I8" s="126"/>
      <c r="J8" s="126"/>
      <c r="K8" s="126"/>
      <c r="L8" s="84">
        <f>L5+L6+L7</f>
        <v>0</v>
      </c>
      <c r="M8" s="126"/>
      <c r="N8" s="126"/>
      <c r="O8" s="126"/>
      <c r="P8" s="84">
        <f>P5+P6+P7</f>
        <v>0</v>
      </c>
      <c r="Q8" s="126"/>
      <c r="R8" s="126"/>
      <c r="S8" s="126"/>
      <c r="T8" s="84">
        <f>T5+T6+T7</f>
        <v>0</v>
      </c>
      <c r="U8" s="126"/>
      <c r="V8" s="126"/>
      <c r="W8" s="126"/>
      <c r="X8" s="127"/>
      <c r="Y8" s="85">
        <f>Y5+Y6+Y7</f>
        <v>0</v>
      </c>
      <c r="Z8" s="37"/>
      <c r="AA8" s="38">
        <v>0</v>
      </c>
      <c r="AB8" s="121"/>
      <c r="AC8" s="121"/>
      <c r="AD8" s="38">
        <v>524000</v>
      </c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6" t="s">
        <v>0</v>
      </c>
    </row>
    <row r="9" spans="1:45" ht="21" customHeight="1">
      <c r="A9" s="8"/>
      <c r="B9" s="124" t="s">
        <v>64</v>
      </c>
      <c r="C9" s="138"/>
      <c r="D9" s="138"/>
      <c r="E9" s="138"/>
      <c r="F9" s="138"/>
      <c r="G9" s="125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6"/>
      <c r="Y9" s="87">
        <f>Y8</f>
        <v>0</v>
      </c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8"/>
      <c r="AR9" s="40"/>
      <c r="AS9" s="6" t="s">
        <v>0</v>
      </c>
    </row>
    <row r="10" spans="1:45" ht="16.899999999999999" customHeight="1">
      <c r="A10" s="5"/>
      <c r="B10" s="76">
        <v>919</v>
      </c>
      <c r="C10" s="77">
        <v>104</v>
      </c>
      <c r="D10" s="78" t="s">
        <v>17</v>
      </c>
      <c r="E10" s="79" t="s">
        <v>13</v>
      </c>
      <c r="F10" s="79">
        <v>211</v>
      </c>
      <c r="G10" s="80">
        <v>0</v>
      </c>
      <c r="H10" s="88">
        <f>I10+J10+K10</f>
        <v>0</v>
      </c>
      <c r="I10" s="81"/>
      <c r="J10" s="81"/>
      <c r="K10" s="81"/>
      <c r="L10" s="88">
        <f>M10+N10+O10</f>
        <v>0</v>
      </c>
      <c r="M10" s="81"/>
      <c r="N10" s="81"/>
      <c r="O10" s="81"/>
      <c r="P10" s="88">
        <f>Q10+R10+S10</f>
        <v>0</v>
      </c>
      <c r="Q10" s="81"/>
      <c r="R10" s="81"/>
      <c r="S10" s="81"/>
      <c r="T10" s="88">
        <f>V10+W10+X10</f>
        <v>0</v>
      </c>
      <c r="U10" s="89"/>
      <c r="V10" s="81"/>
      <c r="W10" s="81"/>
      <c r="X10" s="81"/>
      <c r="Y10" s="81">
        <f>T10+P10+L10+H10</f>
        <v>0</v>
      </c>
      <c r="Z10" s="28"/>
      <c r="AA10" s="27">
        <v>0</v>
      </c>
      <c r="AB10" s="27"/>
      <c r="AC10" s="27"/>
      <c r="AD10" s="27">
        <v>571300</v>
      </c>
      <c r="AE10" s="27"/>
      <c r="AF10" s="27"/>
      <c r="AG10" s="26"/>
      <c r="AH10" s="29"/>
      <c r="AI10" s="30"/>
      <c r="AJ10" s="30"/>
      <c r="AK10" s="29"/>
      <c r="AL10" s="31"/>
      <c r="AM10" s="30"/>
      <c r="AN10" s="30"/>
      <c r="AO10" s="31"/>
      <c r="AP10" s="32"/>
      <c r="AQ10" s="33"/>
      <c r="AR10" s="34"/>
      <c r="AS10" s="6" t="s">
        <v>0</v>
      </c>
    </row>
    <row r="11" spans="1:45" ht="15" customHeight="1">
      <c r="A11" s="5"/>
      <c r="B11" s="76">
        <v>919</v>
      </c>
      <c r="C11" s="77">
        <v>104</v>
      </c>
      <c r="D11" s="78" t="s">
        <v>17</v>
      </c>
      <c r="E11" s="79" t="s">
        <v>19</v>
      </c>
      <c r="F11" s="79">
        <v>214</v>
      </c>
      <c r="G11" s="80">
        <v>0</v>
      </c>
      <c r="H11" s="88">
        <f t="shared" ref="H11:H24" si="0">I11+J11+K11</f>
        <v>0</v>
      </c>
      <c r="I11" s="81"/>
      <c r="J11" s="81"/>
      <c r="K11" s="81"/>
      <c r="L11" s="88">
        <f t="shared" ref="L11:L24" si="1">M11+N11+O11</f>
        <v>0</v>
      </c>
      <c r="M11" s="81"/>
      <c r="N11" s="81"/>
      <c r="O11" s="81"/>
      <c r="P11" s="88">
        <f t="shared" ref="P11:P24" si="2">Q11+R11+S11</f>
        <v>0</v>
      </c>
      <c r="Q11" s="81"/>
      <c r="R11" s="81"/>
      <c r="S11" s="81"/>
      <c r="T11" s="88">
        <f t="shared" ref="T11:T24" si="3">V11+W11+X11</f>
        <v>0</v>
      </c>
      <c r="U11" s="89"/>
      <c r="V11" s="81"/>
      <c r="W11" s="81"/>
      <c r="X11" s="81"/>
      <c r="Y11" s="81">
        <f t="shared" ref="Y11:Y24" si="4">T11+P11+L11+H11</f>
        <v>0</v>
      </c>
      <c r="Z11" s="28"/>
      <c r="AA11" s="27">
        <v>0</v>
      </c>
      <c r="AB11" s="27"/>
      <c r="AC11" s="27"/>
      <c r="AD11" s="27">
        <v>6000</v>
      </c>
      <c r="AE11" s="27"/>
      <c r="AF11" s="27"/>
      <c r="AG11" s="26"/>
      <c r="AH11" s="29"/>
      <c r="AI11" s="30"/>
      <c r="AJ11" s="30"/>
      <c r="AK11" s="29"/>
      <c r="AL11" s="31"/>
      <c r="AM11" s="30"/>
      <c r="AN11" s="30"/>
      <c r="AO11" s="31"/>
      <c r="AP11" s="32"/>
      <c r="AQ11" s="33"/>
      <c r="AR11" s="34"/>
      <c r="AS11" s="6" t="s">
        <v>0</v>
      </c>
    </row>
    <row r="12" spans="1:45" ht="15" customHeight="1">
      <c r="A12" s="5"/>
      <c r="B12" s="76">
        <v>919</v>
      </c>
      <c r="C12" s="77">
        <v>104</v>
      </c>
      <c r="D12" s="78" t="s">
        <v>17</v>
      </c>
      <c r="E12" s="79" t="s">
        <v>19</v>
      </c>
      <c r="F12" s="79">
        <v>226</v>
      </c>
      <c r="G12" s="80">
        <v>0</v>
      </c>
      <c r="H12" s="88">
        <f t="shared" ref="H12" si="5">I12+J12+K12</f>
        <v>0</v>
      </c>
      <c r="I12" s="81"/>
      <c r="J12" s="81"/>
      <c r="K12" s="81"/>
      <c r="L12" s="88">
        <f t="shared" ref="L12" si="6">M12+N12+O12</f>
        <v>0</v>
      </c>
      <c r="M12" s="81"/>
      <c r="N12" s="81"/>
      <c r="O12" s="81"/>
      <c r="P12" s="88">
        <f t="shared" ref="P12" si="7">Q12+R12+S12</f>
        <v>0</v>
      </c>
      <c r="Q12" s="81"/>
      <c r="R12" s="81"/>
      <c r="S12" s="81"/>
      <c r="T12" s="88">
        <f t="shared" ref="T12" si="8">V12+W12+X12</f>
        <v>0</v>
      </c>
      <c r="U12" s="89"/>
      <c r="V12" s="81"/>
      <c r="W12" s="81"/>
      <c r="X12" s="81"/>
      <c r="Y12" s="81">
        <f t="shared" ref="Y12" si="9">T12+P12+L12+H12</f>
        <v>0</v>
      </c>
      <c r="Z12" s="28"/>
      <c r="AA12" s="27">
        <v>0</v>
      </c>
      <c r="AB12" s="27"/>
      <c r="AC12" s="27"/>
      <c r="AD12" s="27">
        <v>6000</v>
      </c>
      <c r="AE12" s="27"/>
      <c r="AF12" s="27"/>
      <c r="AG12" s="26"/>
      <c r="AH12" s="29"/>
      <c r="AI12" s="30"/>
      <c r="AJ12" s="30"/>
      <c r="AK12" s="29"/>
      <c r="AL12" s="31"/>
      <c r="AM12" s="30"/>
      <c r="AN12" s="30"/>
      <c r="AO12" s="31"/>
      <c r="AP12" s="32"/>
      <c r="AQ12" s="33"/>
      <c r="AR12" s="34"/>
      <c r="AS12" s="6" t="s">
        <v>0</v>
      </c>
    </row>
    <row r="13" spans="1:45" ht="19.149999999999999" customHeight="1">
      <c r="A13" s="5"/>
      <c r="B13" s="76">
        <v>919</v>
      </c>
      <c r="C13" s="77">
        <v>104</v>
      </c>
      <c r="D13" s="78" t="s">
        <v>17</v>
      </c>
      <c r="E13" s="79" t="s">
        <v>11</v>
      </c>
      <c r="F13" s="79">
        <v>213</v>
      </c>
      <c r="G13" s="80">
        <v>0</v>
      </c>
      <c r="H13" s="88">
        <f t="shared" si="0"/>
        <v>0</v>
      </c>
      <c r="I13" s="81"/>
      <c r="J13" s="81"/>
      <c r="K13" s="81"/>
      <c r="L13" s="88">
        <f t="shared" si="1"/>
        <v>0</v>
      </c>
      <c r="M13" s="81"/>
      <c r="N13" s="81"/>
      <c r="O13" s="81"/>
      <c r="P13" s="88">
        <f t="shared" si="2"/>
        <v>0</v>
      </c>
      <c r="Q13" s="81"/>
      <c r="R13" s="81"/>
      <c r="S13" s="81"/>
      <c r="T13" s="88">
        <f t="shared" si="3"/>
        <v>0</v>
      </c>
      <c r="U13" s="89"/>
      <c r="V13" s="81"/>
      <c r="W13" s="81"/>
      <c r="X13" s="81"/>
      <c r="Y13" s="81">
        <f>T13+P13+L13+H13</f>
        <v>0</v>
      </c>
      <c r="Z13" s="28"/>
      <c r="AA13" s="27">
        <v>0</v>
      </c>
      <c r="AB13" s="27"/>
      <c r="AC13" s="27"/>
      <c r="AD13" s="27">
        <v>206000</v>
      </c>
      <c r="AE13" s="27"/>
      <c r="AF13" s="27"/>
      <c r="AG13" s="26"/>
      <c r="AH13" s="29"/>
      <c r="AI13" s="30"/>
      <c r="AJ13" s="30"/>
      <c r="AK13" s="29"/>
      <c r="AL13" s="31"/>
      <c r="AM13" s="30"/>
      <c r="AN13" s="30"/>
      <c r="AO13" s="31"/>
      <c r="AP13" s="32"/>
      <c r="AQ13" s="33"/>
      <c r="AR13" s="34"/>
      <c r="AS13" s="6" t="s">
        <v>0</v>
      </c>
    </row>
    <row r="14" spans="1:45" ht="16.149999999999999" customHeight="1">
      <c r="A14" s="5"/>
      <c r="B14" s="76">
        <v>919</v>
      </c>
      <c r="C14" s="77">
        <v>104</v>
      </c>
      <c r="D14" s="78" t="s">
        <v>17</v>
      </c>
      <c r="E14" s="79" t="s">
        <v>6</v>
      </c>
      <c r="F14" s="79">
        <v>221</v>
      </c>
      <c r="G14" s="80">
        <v>0</v>
      </c>
      <c r="H14" s="88">
        <f t="shared" si="0"/>
        <v>0</v>
      </c>
      <c r="I14" s="81"/>
      <c r="J14" s="81"/>
      <c r="K14" s="81"/>
      <c r="L14" s="88">
        <f t="shared" si="1"/>
        <v>0</v>
      </c>
      <c r="M14" s="81"/>
      <c r="N14" s="81"/>
      <c r="O14" s="81"/>
      <c r="P14" s="88">
        <f t="shared" si="2"/>
        <v>0</v>
      </c>
      <c r="Q14" s="81"/>
      <c r="R14" s="81"/>
      <c r="S14" s="81"/>
      <c r="T14" s="88">
        <f t="shared" si="3"/>
        <v>0</v>
      </c>
      <c r="U14" s="89"/>
      <c r="V14" s="81"/>
      <c r="W14" s="81"/>
      <c r="X14" s="81"/>
      <c r="Y14" s="81">
        <f t="shared" si="4"/>
        <v>0</v>
      </c>
      <c r="Z14" s="28"/>
      <c r="AA14" s="27">
        <v>0</v>
      </c>
      <c r="AB14" s="27"/>
      <c r="AC14" s="27"/>
      <c r="AD14" s="27">
        <v>28000</v>
      </c>
      <c r="AE14" s="27"/>
      <c r="AF14" s="27"/>
      <c r="AG14" s="26"/>
      <c r="AH14" s="29"/>
      <c r="AI14" s="30"/>
      <c r="AJ14" s="30"/>
      <c r="AK14" s="29"/>
      <c r="AL14" s="31"/>
      <c r="AM14" s="30"/>
      <c r="AN14" s="30"/>
      <c r="AO14" s="31"/>
      <c r="AP14" s="32"/>
      <c r="AQ14" s="33"/>
      <c r="AR14" s="34"/>
      <c r="AS14" s="6" t="s">
        <v>0</v>
      </c>
    </row>
    <row r="15" spans="1:45" ht="18.600000000000001" customHeight="1">
      <c r="A15" s="5"/>
      <c r="B15" s="76">
        <v>919</v>
      </c>
      <c r="C15" s="77">
        <v>104</v>
      </c>
      <c r="D15" s="78" t="s">
        <v>17</v>
      </c>
      <c r="E15" s="79" t="s">
        <v>6</v>
      </c>
      <c r="F15" s="79">
        <v>223</v>
      </c>
      <c r="G15" s="80">
        <v>0</v>
      </c>
      <c r="H15" s="88">
        <f t="shared" si="0"/>
        <v>0</v>
      </c>
      <c r="I15" s="81"/>
      <c r="J15" s="81"/>
      <c r="K15" s="81"/>
      <c r="L15" s="88">
        <f t="shared" si="1"/>
        <v>0</v>
      </c>
      <c r="M15" s="81"/>
      <c r="N15" s="81"/>
      <c r="O15" s="81"/>
      <c r="P15" s="88">
        <f t="shared" si="2"/>
        <v>0</v>
      </c>
      <c r="Q15" s="81"/>
      <c r="R15" s="81"/>
      <c r="S15" s="81"/>
      <c r="T15" s="88">
        <f t="shared" si="3"/>
        <v>0</v>
      </c>
      <c r="U15" s="89"/>
      <c r="V15" s="81"/>
      <c r="W15" s="81"/>
      <c r="X15" s="81"/>
      <c r="Y15" s="81">
        <f t="shared" si="4"/>
        <v>0</v>
      </c>
      <c r="Z15" s="28"/>
      <c r="AA15" s="27">
        <v>0</v>
      </c>
      <c r="AB15" s="27"/>
      <c r="AC15" s="27"/>
      <c r="AD15" s="27">
        <v>333000</v>
      </c>
      <c r="AE15" s="27"/>
      <c r="AF15" s="27"/>
      <c r="AG15" s="26"/>
      <c r="AH15" s="29"/>
      <c r="AI15" s="30"/>
      <c r="AJ15" s="30"/>
      <c r="AK15" s="29"/>
      <c r="AL15" s="31"/>
      <c r="AM15" s="30"/>
      <c r="AN15" s="30"/>
      <c r="AO15" s="31"/>
      <c r="AP15" s="32"/>
      <c r="AQ15" s="33"/>
      <c r="AR15" s="34"/>
      <c r="AS15" s="6" t="s">
        <v>0</v>
      </c>
    </row>
    <row r="16" spans="1:45" ht="18" customHeight="1">
      <c r="A16" s="5"/>
      <c r="B16" s="76">
        <v>919</v>
      </c>
      <c r="C16" s="77">
        <v>104</v>
      </c>
      <c r="D16" s="78" t="s">
        <v>17</v>
      </c>
      <c r="E16" s="79" t="s">
        <v>6</v>
      </c>
      <c r="F16" s="79">
        <v>222</v>
      </c>
      <c r="G16" s="80">
        <v>0</v>
      </c>
      <c r="H16" s="88">
        <f t="shared" si="0"/>
        <v>0</v>
      </c>
      <c r="I16" s="81"/>
      <c r="J16" s="81"/>
      <c r="K16" s="81"/>
      <c r="L16" s="88">
        <f t="shared" si="1"/>
        <v>0</v>
      </c>
      <c r="M16" s="81"/>
      <c r="N16" s="81"/>
      <c r="O16" s="81"/>
      <c r="P16" s="88">
        <f t="shared" si="2"/>
        <v>0</v>
      </c>
      <c r="Q16" s="81"/>
      <c r="R16" s="81"/>
      <c r="S16" s="81"/>
      <c r="T16" s="88">
        <f t="shared" si="3"/>
        <v>0</v>
      </c>
      <c r="U16" s="89"/>
      <c r="V16" s="81"/>
      <c r="W16" s="81"/>
      <c r="X16" s="81"/>
      <c r="Y16" s="81">
        <f t="shared" si="4"/>
        <v>0</v>
      </c>
      <c r="Z16" s="28"/>
      <c r="AA16" s="27">
        <v>0</v>
      </c>
      <c r="AB16" s="27"/>
      <c r="AC16" s="27"/>
      <c r="AD16" s="27">
        <v>0</v>
      </c>
      <c r="AE16" s="27"/>
      <c r="AF16" s="27"/>
      <c r="AG16" s="26"/>
      <c r="AH16" s="29"/>
      <c r="AI16" s="30"/>
      <c r="AJ16" s="30"/>
      <c r="AK16" s="29"/>
      <c r="AL16" s="31"/>
      <c r="AM16" s="30"/>
      <c r="AN16" s="30"/>
      <c r="AO16" s="31"/>
      <c r="AP16" s="32"/>
      <c r="AQ16" s="33"/>
      <c r="AR16" s="34"/>
      <c r="AS16" s="6" t="s">
        <v>0</v>
      </c>
    </row>
    <row r="17" spans="1:45" ht="19.149999999999999" customHeight="1">
      <c r="A17" s="5"/>
      <c r="B17" s="76">
        <v>919</v>
      </c>
      <c r="C17" s="77">
        <v>104</v>
      </c>
      <c r="D17" s="78" t="s">
        <v>17</v>
      </c>
      <c r="E17" s="79" t="s">
        <v>6</v>
      </c>
      <c r="F17" s="79">
        <v>225</v>
      </c>
      <c r="G17" s="80">
        <v>0</v>
      </c>
      <c r="H17" s="88">
        <f t="shared" si="0"/>
        <v>0</v>
      </c>
      <c r="I17" s="81"/>
      <c r="J17" s="81"/>
      <c r="K17" s="81"/>
      <c r="L17" s="88">
        <f t="shared" si="1"/>
        <v>0</v>
      </c>
      <c r="M17" s="81"/>
      <c r="N17" s="81"/>
      <c r="O17" s="81"/>
      <c r="P17" s="88">
        <f t="shared" si="2"/>
        <v>0</v>
      </c>
      <c r="Q17" s="81"/>
      <c r="R17" s="81"/>
      <c r="S17" s="81"/>
      <c r="T17" s="88">
        <f t="shared" si="3"/>
        <v>0</v>
      </c>
      <c r="U17" s="89"/>
      <c r="V17" s="81"/>
      <c r="W17" s="81"/>
      <c r="X17" s="81"/>
      <c r="Y17" s="81">
        <f t="shared" si="4"/>
        <v>0</v>
      </c>
      <c r="Z17" s="28"/>
      <c r="AA17" s="27">
        <v>0</v>
      </c>
      <c r="AB17" s="27"/>
      <c r="AC17" s="27"/>
      <c r="AD17" s="27">
        <v>33000</v>
      </c>
      <c r="AE17" s="27"/>
      <c r="AF17" s="27"/>
      <c r="AG17" s="26"/>
      <c r="AH17" s="29"/>
      <c r="AI17" s="30"/>
      <c r="AJ17" s="30"/>
      <c r="AK17" s="29"/>
      <c r="AL17" s="31"/>
      <c r="AM17" s="30"/>
      <c r="AN17" s="30"/>
      <c r="AO17" s="31"/>
      <c r="AP17" s="32"/>
      <c r="AQ17" s="33"/>
      <c r="AR17" s="34"/>
      <c r="AS17" s="6" t="s">
        <v>0</v>
      </c>
    </row>
    <row r="18" spans="1:45" ht="15" customHeight="1">
      <c r="A18" s="5"/>
      <c r="B18" s="76">
        <v>919</v>
      </c>
      <c r="C18" s="77">
        <v>104</v>
      </c>
      <c r="D18" s="78" t="s">
        <v>17</v>
      </c>
      <c r="E18" s="79" t="s">
        <v>6</v>
      </c>
      <c r="F18" s="79">
        <v>226</v>
      </c>
      <c r="G18" s="80">
        <v>0</v>
      </c>
      <c r="H18" s="88">
        <f>I18+J18+K18</f>
        <v>0</v>
      </c>
      <c r="I18" s="81"/>
      <c r="J18" s="81"/>
      <c r="K18" s="81"/>
      <c r="L18" s="88">
        <f t="shared" si="1"/>
        <v>0</v>
      </c>
      <c r="M18" s="81"/>
      <c r="N18" s="81"/>
      <c r="O18" s="81"/>
      <c r="P18" s="88">
        <f t="shared" si="2"/>
        <v>0</v>
      </c>
      <c r="Q18" s="81"/>
      <c r="R18" s="81"/>
      <c r="S18" s="81"/>
      <c r="T18" s="88">
        <f t="shared" si="3"/>
        <v>0</v>
      </c>
      <c r="U18" s="89"/>
      <c r="V18" s="81"/>
      <c r="W18" s="81"/>
      <c r="X18" s="81"/>
      <c r="Y18" s="81">
        <f t="shared" si="4"/>
        <v>0</v>
      </c>
      <c r="Z18" s="28"/>
      <c r="AA18" s="27">
        <v>0</v>
      </c>
      <c r="AB18" s="27"/>
      <c r="AC18" s="27"/>
      <c r="AD18" s="27">
        <v>64000</v>
      </c>
      <c r="AE18" s="27"/>
      <c r="AF18" s="27"/>
      <c r="AG18" s="26"/>
      <c r="AH18" s="29"/>
      <c r="AI18" s="30"/>
      <c r="AJ18" s="30"/>
      <c r="AK18" s="29"/>
      <c r="AL18" s="31"/>
      <c r="AM18" s="30"/>
      <c r="AN18" s="30"/>
      <c r="AO18" s="31"/>
      <c r="AP18" s="32"/>
      <c r="AQ18" s="33"/>
      <c r="AR18" s="34"/>
      <c r="AS18" s="6" t="s">
        <v>0</v>
      </c>
    </row>
    <row r="19" spans="1:45" ht="17.45" customHeight="1">
      <c r="A19" s="5"/>
      <c r="B19" s="76">
        <v>919</v>
      </c>
      <c r="C19" s="77">
        <v>104</v>
      </c>
      <c r="D19" s="78" t="s">
        <v>17</v>
      </c>
      <c r="E19" s="79" t="s">
        <v>6</v>
      </c>
      <c r="F19" s="79">
        <v>310</v>
      </c>
      <c r="G19" s="80">
        <v>0</v>
      </c>
      <c r="H19" s="88">
        <f t="shared" si="0"/>
        <v>0</v>
      </c>
      <c r="I19" s="81"/>
      <c r="J19" s="81"/>
      <c r="K19" s="81"/>
      <c r="L19" s="88">
        <f t="shared" si="1"/>
        <v>0</v>
      </c>
      <c r="M19" s="81"/>
      <c r="N19" s="81"/>
      <c r="O19" s="81"/>
      <c r="P19" s="88">
        <f t="shared" si="2"/>
        <v>0</v>
      </c>
      <c r="Q19" s="81"/>
      <c r="R19" s="81"/>
      <c r="S19" s="81"/>
      <c r="T19" s="88">
        <f t="shared" si="3"/>
        <v>0</v>
      </c>
      <c r="U19" s="89"/>
      <c r="V19" s="81"/>
      <c r="W19" s="81"/>
      <c r="X19" s="81"/>
      <c r="Y19" s="81">
        <f t="shared" si="4"/>
        <v>0</v>
      </c>
      <c r="Z19" s="28"/>
      <c r="AA19" s="27">
        <v>0</v>
      </c>
      <c r="AB19" s="27"/>
      <c r="AC19" s="27"/>
      <c r="AD19" s="27">
        <v>80</v>
      </c>
      <c r="AE19" s="27"/>
      <c r="AF19" s="27"/>
      <c r="AG19" s="26"/>
      <c r="AH19" s="29"/>
      <c r="AI19" s="30"/>
      <c r="AJ19" s="30"/>
      <c r="AK19" s="29"/>
      <c r="AL19" s="31"/>
      <c r="AM19" s="30"/>
      <c r="AN19" s="30"/>
      <c r="AO19" s="31"/>
      <c r="AP19" s="32"/>
      <c r="AQ19" s="33"/>
      <c r="AR19" s="34"/>
      <c r="AS19" s="6" t="s">
        <v>0</v>
      </c>
    </row>
    <row r="20" spans="1:45" ht="14.45" customHeight="1">
      <c r="A20" s="5"/>
      <c r="B20" s="76">
        <v>919</v>
      </c>
      <c r="C20" s="77">
        <v>104</v>
      </c>
      <c r="D20" s="78" t="s">
        <v>17</v>
      </c>
      <c r="E20" s="79" t="s">
        <v>6</v>
      </c>
      <c r="F20" s="79">
        <v>343</v>
      </c>
      <c r="G20" s="80">
        <v>0</v>
      </c>
      <c r="H20" s="88">
        <f t="shared" si="0"/>
        <v>0</v>
      </c>
      <c r="I20" s="81"/>
      <c r="J20" s="81"/>
      <c r="K20" s="81"/>
      <c r="L20" s="88">
        <f t="shared" si="1"/>
        <v>0</v>
      </c>
      <c r="M20" s="81"/>
      <c r="N20" s="81"/>
      <c r="O20" s="81"/>
      <c r="P20" s="88">
        <f>Q20+R20+S20</f>
        <v>0</v>
      </c>
      <c r="Q20" s="81"/>
      <c r="R20" s="81"/>
      <c r="S20" s="81"/>
      <c r="T20" s="88">
        <f t="shared" si="3"/>
        <v>0</v>
      </c>
      <c r="U20" s="89"/>
      <c r="V20" s="81"/>
      <c r="W20" s="81"/>
      <c r="X20" s="81"/>
      <c r="Y20" s="81">
        <f t="shared" si="4"/>
        <v>0</v>
      </c>
      <c r="Z20" s="28"/>
      <c r="AA20" s="27">
        <v>0</v>
      </c>
      <c r="AB20" s="27"/>
      <c r="AC20" s="27"/>
      <c r="AD20" s="27">
        <v>199920</v>
      </c>
      <c r="AE20" s="27"/>
      <c r="AF20" s="27"/>
      <c r="AG20" s="26"/>
      <c r="AH20" s="29"/>
      <c r="AI20" s="30"/>
      <c r="AJ20" s="30"/>
      <c r="AK20" s="29"/>
      <c r="AL20" s="31"/>
      <c r="AM20" s="30"/>
      <c r="AN20" s="30"/>
      <c r="AO20" s="31"/>
      <c r="AP20" s="32"/>
      <c r="AQ20" s="33"/>
      <c r="AR20" s="34"/>
      <c r="AS20" s="6" t="s">
        <v>0</v>
      </c>
    </row>
    <row r="21" spans="1:45" ht="15" customHeight="1">
      <c r="A21" s="5"/>
      <c r="B21" s="76">
        <v>919</v>
      </c>
      <c r="C21" s="77">
        <v>104</v>
      </c>
      <c r="D21" s="78" t="s">
        <v>17</v>
      </c>
      <c r="E21" s="90">
        <v>244</v>
      </c>
      <c r="F21" s="79">
        <v>346</v>
      </c>
      <c r="G21" s="80">
        <v>0</v>
      </c>
      <c r="H21" s="88">
        <f t="shared" si="0"/>
        <v>0</v>
      </c>
      <c r="I21" s="81"/>
      <c r="J21" s="81"/>
      <c r="K21" s="81"/>
      <c r="L21" s="88">
        <f t="shared" si="1"/>
        <v>0</v>
      </c>
      <c r="M21" s="81"/>
      <c r="N21" s="81"/>
      <c r="O21" s="81"/>
      <c r="P21" s="88">
        <f t="shared" si="2"/>
        <v>0</v>
      </c>
      <c r="Q21" s="81"/>
      <c r="R21" s="81"/>
      <c r="S21" s="81"/>
      <c r="T21" s="88">
        <f t="shared" si="3"/>
        <v>0</v>
      </c>
      <c r="U21" s="89"/>
      <c r="V21" s="81"/>
      <c r="W21" s="81"/>
      <c r="X21" s="81"/>
      <c r="Y21" s="81">
        <f t="shared" si="4"/>
        <v>0</v>
      </c>
      <c r="Z21" s="28"/>
      <c r="AA21" s="27">
        <v>0</v>
      </c>
      <c r="AB21" s="27"/>
      <c r="AC21" s="27"/>
      <c r="AD21" s="27">
        <v>4500</v>
      </c>
      <c r="AE21" s="27"/>
      <c r="AF21" s="27"/>
      <c r="AG21" s="26"/>
      <c r="AH21" s="29"/>
      <c r="AI21" s="30"/>
      <c r="AJ21" s="30"/>
      <c r="AK21" s="29"/>
      <c r="AL21" s="31"/>
      <c r="AM21" s="30"/>
      <c r="AN21" s="30"/>
      <c r="AO21" s="31"/>
      <c r="AP21" s="32"/>
      <c r="AQ21" s="33"/>
      <c r="AR21" s="34"/>
      <c r="AS21" s="6" t="s">
        <v>0</v>
      </c>
    </row>
    <row r="22" spans="1:45" ht="18.600000000000001" customHeight="1">
      <c r="A22" s="5"/>
      <c r="B22" s="76">
        <v>919</v>
      </c>
      <c r="C22" s="77">
        <v>104</v>
      </c>
      <c r="D22" s="78" t="s">
        <v>17</v>
      </c>
      <c r="E22" s="79">
        <v>851</v>
      </c>
      <c r="F22" s="79">
        <v>291</v>
      </c>
      <c r="G22" s="80">
        <v>0</v>
      </c>
      <c r="H22" s="88">
        <f t="shared" ref="H22" si="10">I22+J22+K22</f>
        <v>0</v>
      </c>
      <c r="I22" s="81"/>
      <c r="J22" s="81"/>
      <c r="K22" s="81"/>
      <c r="L22" s="88">
        <f t="shared" ref="L22" si="11">M22+N22+O22</f>
        <v>0</v>
      </c>
      <c r="M22" s="81"/>
      <c r="N22" s="81"/>
      <c r="O22" s="81"/>
      <c r="P22" s="88">
        <f t="shared" ref="P22" si="12">Q22+R22+S22</f>
        <v>0</v>
      </c>
      <c r="Q22" s="81"/>
      <c r="R22" s="81"/>
      <c r="S22" s="81"/>
      <c r="T22" s="88">
        <f t="shared" ref="T22" si="13">V22+W22+X22</f>
        <v>0</v>
      </c>
      <c r="U22" s="89"/>
      <c r="V22" s="81"/>
      <c r="W22" s="81"/>
      <c r="X22" s="81"/>
      <c r="Y22" s="81">
        <f t="shared" ref="Y22" si="14">T22+P22+L22+H22</f>
        <v>0</v>
      </c>
      <c r="Z22" s="28"/>
      <c r="AA22" s="27">
        <v>0</v>
      </c>
      <c r="AB22" s="27"/>
      <c r="AC22" s="27"/>
      <c r="AD22" s="27">
        <v>4500</v>
      </c>
      <c r="AE22" s="27"/>
      <c r="AF22" s="27"/>
      <c r="AG22" s="26"/>
      <c r="AH22" s="29"/>
      <c r="AI22" s="30"/>
      <c r="AJ22" s="30"/>
      <c r="AK22" s="29"/>
      <c r="AL22" s="31"/>
      <c r="AM22" s="30"/>
      <c r="AN22" s="30"/>
      <c r="AO22" s="31"/>
      <c r="AP22" s="32"/>
      <c r="AQ22" s="33"/>
      <c r="AR22" s="34"/>
      <c r="AS22" s="6" t="s">
        <v>0</v>
      </c>
    </row>
    <row r="23" spans="1:45" ht="18.600000000000001" customHeight="1">
      <c r="A23" s="5"/>
      <c r="B23" s="76">
        <v>919</v>
      </c>
      <c r="C23" s="77">
        <v>104</v>
      </c>
      <c r="D23" s="78" t="s">
        <v>17</v>
      </c>
      <c r="E23" s="79" t="s">
        <v>18</v>
      </c>
      <c r="F23" s="79">
        <v>291</v>
      </c>
      <c r="G23" s="80">
        <v>0</v>
      </c>
      <c r="H23" s="88">
        <f t="shared" si="0"/>
        <v>0</v>
      </c>
      <c r="I23" s="81"/>
      <c r="J23" s="81"/>
      <c r="K23" s="81"/>
      <c r="L23" s="88">
        <f t="shared" si="1"/>
        <v>0</v>
      </c>
      <c r="M23" s="81"/>
      <c r="N23" s="81"/>
      <c r="O23" s="81"/>
      <c r="P23" s="88">
        <f t="shared" si="2"/>
        <v>0</v>
      </c>
      <c r="Q23" s="81"/>
      <c r="R23" s="81"/>
      <c r="S23" s="81"/>
      <c r="T23" s="88">
        <f t="shared" si="3"/>
        <v>0</v>
      </c>
      <c r="U23" s="89"/>
      <c r="V23" s="81"/>
      <c r="W23" s="81"/>
      <c r="X23" s="81"/>
      <c r="Y23" s="81">
        <f t="shared" si="4"/>
        <v>0</v>
      </c>
      <c r="Z23" s="28"/>
      <c r="AA23" s="27">
        <v>0</v>
      </c>
      <c r="AB23" s="27"/>
      <c r="AC23" s="27"/>
      <c r="AD23" s="27">
        <v>4500</v>
      </c>
      <c r="AE23" s="27"/>
      <c r="AF23" s="27"/>
      <c r="AG23" s="26"/>
      <c r="AH23" s="29"/>
      <c r="AI23" s="30"/>
      <c r="AJ23" s="30"/>
      <c r="AK23" s="29"/>
      <c r="AL23" s="31"/>
      <c r="AM23" s="30"/>
      <c r="AN23" s="30"/>
      <c r="AO23" s="31"/>
      <c r="AP23" s="32"/>
      <c r="AQ23" s="33"/>
      <c r="AR23" s="34"/>
      <c r="AS23" s="6" t="s">
        <v>0</v>
      </c>
    </row>
    <row r="24" spans="1:45" ht="15.75" customHeight="1">
      <c r="A24" s="5"/>
      <c r="B24" s="76">
        <v>919</v>
      </c>
      <c r="C24" s="77">
        <v>104</v>
      </c>
      <c r="D24" s="78" t="s">
        <v>17</v>
      </c>
      <c r="E24" s="79" t="s">
        <v>16</v>
      </c>
      <c r="F24" s="79">
        <v>292</v>
      </c>
      <c r="G24" s="80">
        <v>0</v>
      </c>
      <c r="H24" s="88">
        <f t="shared" si="0"/>
        <v>0</v>
      </c>
      <c r="I24" s="81"/>
      <c r="J24" s="81"/>
      <c r="K24" s="81"/>
      <c r="L24" s="88">
        <f t="shared" si="1"/>
        <v>0</v>
      </c>
      <c r="M24" s="81"/>
      <c r="N24" s="81"/>
      <c r="O24" s="81"/>
      <c r="P24" s="88">
        <f t="shared" si="2"/>
        <v>0</v>
      </c>
      <c r="Q24" s="81"/>
      <c r="R24" s="81"/>
      <c r="S24" s="81"/>
      <c r="T24" s="88">
        <f t="shared" si="3"/>
        <v>0</v>
      </c>
      <c r="U24" s="89"/>
      <c r="V24" s="81"/>
      <c r="W24" s="81"/>
      <c r="X24" s="81"/>
      <c r="Y24" s="81">
        <f t="shared" si="4"/>
        <v>0</v>
      </c>
      <c r="Z24" s="28"/>
      <c r="AA24" s="27">
        <v>0</v>
      </c>
      <c r="AB24" s="27"/>
      <c r="AC24" s="27"/>
      <c r="AD24" s="27">
        <v>2000</v>
      </c>
      <c r="AE24" s="27"/>
      <c r="AF24" s="27"/>
      <c r="AG24" s="26"/>
      <c r="AH24" s="29"/>
      <c r="AI24" s="30"/>
      <c r="AJ24" s="30"/>
      <c r="AK24" s="29"/>
      <c r="AL24" s="31"/>
      <c r="AM24" s="30"/>
      <c r="AN24" s="30"/>
      <c r="AO24" s="31"/>
      <c r="AP24" s="32"/>
      <c r="AQ24" s="33"/>
      <c r="AR24" s="34"/>
      <c r="AS24" s="6" t="s">
        <v>0</v>
      </c>
    </row>
    <row r="25" spans="1:45" ht="22.9" customHeight="1">
      <c r="A25" s="5"/>
      <c r="B25" s="76"/>
      <c r="C25" s="83"/>
      <c r="D25" s="128" t="s">
        <v>1</v>
      </c>
      <c r="E25" s="128"/>
      <c r="F25" s="128"/>
      <c r="G25" s="128"/>
      <c r="H25" s="84">
        <f>H10+H11+H13+H14+H15+H16+H17+H18+H19+H20+H21+H23+H24+SUM(H10:H24)</f>
        <v>0</v>
      </c>
      <c r="I25" s="126"/>
      <c r="J25" s="126"/>
      <c r="K25" s="126"/>
      <c r="L25" s="84">
        <f>SUM(L10:L24)</f>
        <v>0</v>
      </c>
      <c r="M25" s="126"/>
      <c r="N25" s="126"/>
      <c r="O25" s="126"/>
      <c r="P25" s="84">
        <f>SUM(P10:P24)</f>
        <v>0</v>
      </c>
      <c r="Q25" s="126"/>
      <c r="R25" s="126"/>
      <c r="S25" s="126"/>
      <c r="T25" s="84">
        <f>T10+T11+T13+T14+T15+T16+T17+T18+T19+T20+T21+T23+T24</f>
        <v>0</v>
      </c>
      <c r="U25" s="126"/>
      <c r="V25" s="126"/>
      <c r="W25" s="126"/>
      <c r="X25" s="127"/>
      <c r="Y25" s="85">
        <f>SUM(Y10:Y24)</f>
        <v>0</v>
      </c>
      <c r="Z25" s="37"/>
      <c r="AA25" s="41">
        <v>0</v>
      </c>
      <c r="AB25" s="121"/>
      <c r="AC25" s="121"/>
      <c r="AD25" s="41">
        <v>1452300</v>
      </c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6" t="s">
        <v>0</v>
      </c>
    </row>
    <row r="26" spans="1:45" ht="14.45" customHeight="1">
      <c r="A26" s="5"/>
      <c r="B26" s="76">
        <v>919</v>
      </c>
      <c r="C26" s="77">
        <v>104</v>
      </c>
      <c r="D26" s="78" t="s">
        <v>15</v>
      </c>
      <c r="E26" s="79" t="s">
        <v>6</v>
      </c>
      <c r="F26" s="79">
        <v>310</v>
      </c>
      <c r="G26" s="80">
        <v>0</v>
      </c>
      <c r="H26" s="88">
        <f>I26+J26+K26</f>
        <v>0</v>
      </c>
      <c r="I26" s="81"/>
      <c r="J26" s="81"/>
      <c r="K26" s="81"/>
      <c r="L26" s="88">
        <f>M26+N26+O26</f>
        <v>0</v>
      </c>
      <c r="M26" s="81"/>
      <c r="N26" s="81"/>
      <c r="O26" s="81"/>
      <c r="P26" s="88">
        <f>Q26+R26+S26</f>
        <v>0</v>
      </c>
      <c r="Q26" s="81"/>
      <c r="R26" s="81"/>
      <c r="S26" s="81"/>
      <c r="T26" s="88">
        <f>V26+W26+X26</f>
        <v>0</v>
      </c>
      <c r="U26" s="91"/>
      <c r="V26" s="81"/>
      <c r="W26" s="81"/>
      <c r="X26" s="81"/>
      <c r="Y26" s="81">
        <f t="shared" ref="Y26:Y31" si="15">T26+P26+L26+H26</f>
        <v>0</v>
      </c>
      <c r="Z26" s="28"/>
      <c r="AA26" s="27">
        <v>0</v>
      </c>
      <c r="AB26" s="27"/>
      <c r="AC26" s="27"/>
      <c r="AD26" s="27">
        <v>0</v>
      </c>
      <c r="AE26" s="27"/>
      <c r="AF26" s="27"/>
      <c r="AG26" s="26"/>
      <c r="AH26" s="29"/>
      <c r="AI26" s="30"/>
      <c r="AJ26" s="30"/>
      <c r="AK26" s="29"/>
      <c r="AL26" s="31"/>
      <c r="AM26" s="30"/>
      <c r="AN26" s="30"/>
      <c r="AO26" s="31"/>
      <c r="AP26" s="46"/>
      <c r="AQ26" s="33"/>
      <c r="AR26" s="34"/>
      <c r="AS26" s="6" t="s">
        <v>0</v>
      </c>
    </row>
    <row r="27" spans="1:45" ht="18" customHeight="1">
      <c r="A27" s="5"/>
      <c r="B27" s="76">
        <v>919</v>
      </c>
      <c r="C27" s="77">
        <v>104</v>
      </c>
      <c r="D27" s="78" t="s">
        <v>15</v>
      </c>
      <c r="E27" s="79" t="s">
        <v>6</v>
      </c>
      <c r="F27" s="79">
        <v>346</v>
      </c>
      <c r="G27" s="80">
        <v>0</v>
      </c>
      <c r="H27" s="88">
        <f>I27+J27+K27</f>
        <v>0</v>
      </c>
      <c r="I27" s="81"/>
      <c r="J27" s="81"/>
      <c r="K27" s="81"/>
      <c r="L27" s="88">
        <f>M27+N27+O27</f>
        <v>0</v>
      </c>
      <c r="M27" s="81"/>
      <c r="N27" s="81"/>
      <c r="O27" s="81"/>
      <c r="P27" s="88">
        <f>Q27+R27+S27</f>
        <v>0</v>
      </c>
      <c r="Q27" s="81"/>
      <c r="R27" s="81"/>
      <c r="S27" s="81"/>
      <c r="T27" s="88">
        <f>V27+W27+X27</f>
        <v>0</v>
      </c>
      <c r="U27" s="91"/>
      <c r="V27" s="81"/>
      <c r="W27" s="81"/>
      <c r="X27" s="81"/>
      <c r="Y27" s="81">
        <f t="shared" si="15"/>
        <v>0</v>
      </c>
      <c r="Z27" s="28"/>
      <c r="AA27" s="27">
        <v>0</v>
      </c>
      <c r="AB27" s="27"/>
      <c r="AC27" s="27"/>
      <c r="AD27" s="27">
        <v>59398</v>
      </c>
      <c r="AE27" s="35"/>
      <c r="AF27" s="35"/>
      <c r="AG27" s="42"/>
      <c r="AH27" s="43"/>
      <c r="AI27" s="44"/>
      <c r="AJ27" s="44"/>
      <c r="AK27" s="43"/>
      <c r="AL27" s="45"/>
      <c r="AM27" s="44"/>
      <c r="AN27" s="44"/>
      <c r="AO27" s="45"/>
      <c r="AP27" s="46"/>
      <c r="AQ27" s="47"/>
      <c r="AR27" s="48"/>
      <c r="AS27" s="6" t="s">
        <v>0</v>
      </c>
    </row>
    <row r="28" spans="1:45" ht="19.899999999999999" customHeight="1">
      <c r="A28" s="5"/>
      <c r="B28" s="76"/>
      <c r="C28" s="83"/>
      <c r="D28" s="128" t="s">
        <v>1</v>
      </c>
      <c r="E28" s="128"/>
      <c r="F28" s="128"/>
      <c r="G28" s="128"/>
      <c r="H28" s="84">
        <f>H26+H27</f>
        <v>0</v>
      </c>
      <c r="I28" s="126"/>
      <c r="J28" s="126"/>
      <c r="K28" s="126"/>
      <c r="L28" s="84">
        <f>L26+L27</f>
        <v>0</v>
      </c>
      <c r="M28" s="126"/>
      <c r="N28" s="126"/>
      <c r="O28" s="126"/>
      <c r="P28" s="84">
        <f>P26+P27</f>
        <v>0</v>
      </c>
      <c r="Q28" s="126"/>
      <c r="R28" s="126"/>
      <c r="S28" s="126"/>
      <c r="T28" s="84">
        <f>T26+T27</f>
        <v>0</v>
      </c>
      <c r="U28" s="126"/>
      <c r="V28" s="126"/>
      <c r="W28" s="126"/>
      <c r="X28" s="127"/>
      <c r="Y28" s="92">
        <f t="shared" si="15"/>
        <v>0</v>
      </c>
      <c r="Z28" s="37"/>
      <c r="AA28" s="41">
        <v>0</v>
      </c>
      <c r="AB28" s="121"/>
      <c r="AC28" s="121"/>
      <c r="AD28" s="41">
        <v>62500</v>
      </c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6" t="s">
        <v>0</v>
      </c>
    </row>
    <row r="29" spans="1:45" ht="16.899999999999999" customHeight="1">
      <c r="A29" s="5"/>
      <c r="B29" s="76">
        <v>919</v>
      </c>
      <c r="C29" s="77">
        <v>104</v>
      </c>
      <c r="D29" s="78" t="s">
        <v>14</v>
      </c>
      <c r="E29" s="79" t="s">
        <v>13</v>
      </c>
      <c r="F29" s="79">
        <v>211</v>
      </c>
      <c r="G29" s="80">
        <v>0</v>
      </c>
      <c r="H29" s="88">
        <f>I29+J29+K29</f>
        <v>0</v>
      </c>
      <c r="I29" s="81"/>
      <c r="J29" s="81"/>
      <c r="K29" s="81"/>
      <c r="L29" s="88">
        <f>M29+N29+O29</f>
        <v>0</v>
      </c>
      <c r="M29" s="81"/>
      <c r="N29" s="81"/>
      <c r="O29" s="81"/>
      <c r="P29" s="88">
        <f>Q29+R29+S29</f>
        <v>0</v>
      </c>
      <c r="Q29" s="81"/>
      <c r="R29" s="81"/>
      <c r="S29" s="81"/>
      <c r="T29" s="88">
        <f>V29+W29+X29</f>
        <v>0</v>
      </c>
      <c r="U29" s="93"/>
      <c r="V29" s="81"/>
      <c r="W29" s="81"/>
      <c r="X29" s="81"/>
      <c r="Y29" s="81">
        <f t="shared" si="15"/>
        <v>0</v>
      </c>
      <c r="Z29" s="28"/>
      <c r="AA29" s="27">
        <v>0</v>
      </c>
      <c r="AB29" s="27"/>
      <c r="AC29" s="27"/>
      <c r="AD29" s="27">
        <v>100000</v>
      </c>
      <c r="AE29" s="35"/>
      <c r="AF29" s="35"/>
      <c r="AG29" s="42"/>
      <c r="AH29" s="43"/>
      <c r="AI29" s="44"/>
      <c r="AJ29" s="44"/>
      <c r="AK29" s="43"/>
      <c r="AL29" s="45"/>
      <c r="AM29" s="44"/>
      <c r="AN29" s="44"/>
      <c r="AO29" s="45"/>
      <c r="AP29" s="46"/>
      <c r="AQ29" s="47"/>
      <c r="AR29" s="48"/>
      <c r="AS29" s="6" t="s">
        <v>0</v>
      </c>
    </row>
    <row r="30" spans="1:45" ht="17.45" customHeight="1">
      <c r="A30" s="5"/>
      <c r="B30" s="76">
        <v>919</v>
      </c>
      <c r="C30" s="77">
        <v>104</v>
      </c>
      <c r="D30" s="78" t="s">
        <v>14</v>
      </c>
      <c r="E30" s="79" t="s">
        <v>11</v>
      </c>
      <c r="F30" s="79">
        <v>213</v>
      </c>
      <c r="G30" s="80">
        <v>0</v>
      </c>
      <c r="H30" s="88">
        <f>I30+J30+K30</f>
        <v>0</v>
      </c>
      <c r="I30" s="81"/>
      <c r="J30" s="81"/>
      <c r="K30" s="81"/>
      <c r="L30" s="88">
        <f>M30+N30+O30</f>
        <v>0</v>
      </c>
      <c r="M30" s="81"/>
      <c r="N30" s="81"/>
      <c r="O30" s="81"/>
      <c r="P30" s="88">
        <f>Q30+R30+S30</f>
        <v>0</v>
      </c>
      <c r="Q30" s="81"/>
      <c r="R30" s="81"/>
      <c r="S30" s="81"/>
      <c r="T30" s="88">
        <f>V30+W30+X30</f>
        <v>0</v>
      </c>
      <c r="U30" s="93"/>
      <c r="V30" s="81"/>
      <c r="W30" s="81"/>
      <c r="X30" s="81"/>
      <c r="Y30" s="81">
        <f t="shared" si="15"/>
        <v>0</v>
      </c>
      <c r="Z30" s="28"/>
      <c r="AA30" s="27">
        <v>0</v>
      </c>
      <c r="AB30" s="27"/>
      <c r="AC30" s="27"/>
      <c r="AD30" s="27">
        <v>32400</v>
      </c>
      <c r="AE30" s="35"/>
      <c r="AF30" s="35"/>
      <c r="AG30" s="42"/>
      <c r="AH30" s="43"/>
      <c r="AI30" s="44"/>
      <c r="AJ30" s="44"/>
      <c r="AK30" s="43"/>
      <c r="AL30" s="45"/>
      <c r="AM30" s="44"/>
      <c r="AN30" s="44"/>
      <c r="AO30" s="45"/>
      <c r="AP30" s="46"/>
      <c r="AQ30" s="47"/>
      <c r="AR30" s="48"/>
      <c r="AS30" s="6" t="s">
        <v>0</v>
      </c>
    </row>
    <row r="31" spans="1:45" ht="19.899999999999999" customHeight="1">
      <c r="A31" s="5"/>
      <c r="B31" s="76"/>
      <c r="C31" s="83"/>
      <c r="D31" s="128" t="s">
        <v>1</v>
      </c>
      <c r="E31" s="128"/>
      <c r="F31" s="128"/>
      <c r="G31" s="128"/>
      <c r="H31" s="84">
        <f>H29+H30</f>
        <v>0</v>
      </c>
      <c r="I31" s="126"/>
      <c r="J31" s="126"/>
      <c r="K31" s="126"/>
      <c r="L31" s="84">
        <f>L29+L30</f>
        <v>0</v>
      </c>
      <c r="M31" s="126"/>
      <c r="N31" s="126"/>
      <c r="O31" s="126"/>
      <c r="P31" s="84">
        <f>P29+P30</f>
        <v>0</v>
      </c>
      <c r="Q31" s="126"/>
      <c r="R31" s="126"/>
      <c r="S31" s="126"/>
      <c r="T31" s="84">
        <f>T29+T30</f>
        <v>0</v>
      </c>
      <c r="U31" s="126"/>
      <c r="V31" s="126"/>
      <c r="W31" s="126"/>
      <c r="X31" s="127"/>
      <c r="Y31" s="92">
        <f t="shared" si="15"/>
        <v>0</v>
      </c>
      <c r="Z31" s="37"/>
      <c r="AA31" s="41">
        <v>0</v>
      </c>
      <c r="AB31" s="121"/>
      <c r="AC31" s="121"/>
      <c r="AD31" s="41">
        <v>132400</v>
      </c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6" t="s">
        <v>0</v>
      </c>
    </row>
    <row r="32" spans="1:45" ht="19.149999999999999" customHeight="1">
      <c r="A32" s="5"/>
      <c r="B32" s="133" t="s">
        <v>65</v>
      </c>
      <c r="C32" s="134"/>
      <c r="D32" s="134"/>
      <c r="E32" s="134"/>
      <c r="F32" s="134"/>
      <c r="G32" s="135"/>
      <c r="H32" s="84"/>
      <c r="I32" s="81"/>
      <c r="J32" s="81"/>
      <c r="K32" s="81"/>
      <c r="L32" s="84"/>
      <c r="M32" s="81"/>
      <c r="N32" s="81"/>
      <c r="O32" s="81"/>
      <c r="P32" s="84"/>
      <c r="Q32" s="81"/>
      <c r="R32" s="81"/>
      <c r="S32" s="81"/>
      <c r="T32" s="84"/>
      <c r="U32" s="81"/>
      <c r="V32" s="81"/>
      <c r="W32" s="81"/>
      <c r="X32" s="136">
        <f>Y31+Y28+Y25</f>
        <v>0</v>
      </c>
      <c r="Y32" s="125"/>
      <c r="Z32" s="37"/>
      <c r="AA32" s="41"/>
      <c r="AB32" s="35"/>
      <c r="AC32" s="35"/>
      <c r="AD32" s="41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9"/>
      <c r="AQ32" s="49"/>
      <c r="AR32" s="49"/>
      <c r="AS32" s="6"/>
    </row>
    <row r="33" spans="1:45" ht="19.149999999999999" customHeight="1">
      <c r="A33" s="5"/>
      <c r="B33" s="76">
        <v>919</v>
      </c>
      <c r="C33" s="77">
        <v>203</v>
      </c>
      <c r="D33" s="78" t="s">
        <v>12</v>
      </c>
      <c r="E33" s="79" t="s">
        <v>13</v>
      </c>
      <c r="F33" s="79">
        <v>211</v>
      </c>
      <c r="G33" s="80">
        <v>0</v>
      </c>
      <c r="H33" s="88">
        <f>I33+J33+K33</f>
        <v>0</v>
      </c>
      <c r="I33" s="81"/>
      <c r="J33" s="81"/>
      <c r="K33" s="81"/>
      <c r="L33" s="88">
        <f>M33+N33+O33</f>
        <v>0</v>
      </c>
      <c r="M33" s="81"/>
      <c r="N33" s="81"/>
      <c r="O33" s="81"/>
      <c r="P33" s="88">
        <f>Q33+R33+S33</f>
        <v>0</v>
      </c>
      <c r="Q33" s="81"/>
      <c r="R33" s="81"/>
      <c r="S33" s="81"/>
      <c r="T33" s="88">
        <f>V33+W33+X33</f>
        <v>0</v>
      </c>
      <c r="U33" s="94"/>
      <c r="V33" s="81"/>
      <c r="W33" s="81"/>
      <c r="X33" s="81"/>
      <c r="Y33" s="81">
        <f>T33+P33+L33+H33</f>
        <v>0</v>
      </c>
      <c r="Z33" s="28"/>
      <c r="AA33" s="27">
        <v>0</v>
      </c>
      <c r="AB33" s="27"/>
      <c r="AC33" s="27"/>
      <c r="AD33" s="27">
        <v>58000</v>
      </c>
      <c r="AE33" s="35"/>
      <c r="AF33" s="35"/>
      <c r="AG33" s="42"/>
      <c r="AH33" s="43"/>
      <c r="AI33" s="44"/>
      <c r="AJ33" s="44"/>
      <c r="AK33" s="43"/>
      <c r="AL33" s="45"/>
      <c r="AM33" s="44"/>
      <c r="AN33" s="44"/>
      <c r="AO33" s="45"/>
      <c r="AP33" s="46"/>
      <c r="AQ33" s="50"/>
      <c r="AR33" s="51"/>
      <c r="AS33" s="6" t="s">
        <v>0</v>
      </c>
    </row>
    <row r="34" spans="1:45" ht="19.899999999999999" customHeight="1">
      <c r="A34" s="5"/>
      <c r="B34" s="76">
        <v>919</v>
      </c>
      <c r="C34" s="77">
        <v>203</v>
      </c>
      <c r="D34" s="78" t="s">
        <v>12</v>
      </c>
      <c r="E34" s="79" t="s">
        <v>11</v>
      </c>
      <c r="F34" s="79">
        <v>213</v>
      </c>
      <c r="G34" s="80">
        <v>0</v>
      </c>
      <c r="H34" s="88">
        <f>I34+J34+K34</f>
        <v>0</v>
      </c>
      <c r="I34" s="81"/>
      <c r="J34" s="81"/>
      <c r="K34" s="81"/>
      <c r="L34" s="88">
        <f>M34+N34+O34</f>
        <v>0</v>
      </c>
      <c r="M34" s="81"/>
      <c r="N34" s="81"/>
      <c r="O34" s="81"/>
      <c r="P34" s="88">
        <f>Q34+R34+S34</f>
        <v>0</v>
      </c>
      <c r="Q34" s="81"/>
      <c r="R34" s="81"/>
      <c r="S34" s="81"/>
      <c r="T34" s="88">
        <f>V34+W34+X34</f>
        <v>0</v>
      </c>
      <c r="U34" s="94"/>
      <c r="V34" s="81"/>
      <c r="W34" s="81"/>
      <c r="X34" s="81"/>
      <c r="Y34" s="81">
        <f>T34+P34+L34+H34</f>
        <v>0</v>
      </c>
      <c r="Z34" s="28"/>
      <c r="AA34" s="27">
        <v>0</v>
      </c>
      <c r="AB34" s="27"/>
      <c r="AC34" s="27"/>
      <c r="AD34" s="27">
        <v>21800</v>
      </c>
      <c r="AE34" s="35"/>
      <c r="AF34" s="35"/>
      <c r="AG34" s="42"/>
      <c r="AH34" s="43"/>
      <c r="AI34" s="44"/>
      <c r="AJ34" s="44"/>
      <c r="AK34" s="43"/>
      <c r="AL34" s="45"/>
      <c r="AM34" s="44"/>
      <c r="AN34" s="44"/>
      <c r="AO34" s="45"/>
      <c r="AP34" s="46"/>
      <c r="AQ34" s="50"/>
      <c r="AR34" s="51"/>
      <c r="AS34" s="6" t="s">
        <v>0</v>
      </c>
    </row>
    <row r="35" spans="1:45" ht="18" customHeight="1">
      <c r="A35" s="5"/>
      <c r="B35" s="76"/>
      <c r="C35" s="83"/>
      <c r="D35" s="128" t="s">
        <v>1</v>
      </c>
      <c r="E35" s="128"/>
      <c r="F35" s="128"/>
      <c r="G35" s="128"/>
      <c r="H35" s="84">
        <f>H33+H34</f>
        <v>0</v>
      </c>
      <c r="I35" s="126"/>
      <c r="J35" s="126"/>
      <c r="K35" s="126"/>
      <c r="L35" s="84">
        <f>L33+L34</f>
        <v>0</v>
      </c>
      <c r="M35" s="126"/>
      <c r="N35" s="126"/>
      <c r="O35" s="126"/>
      <c r="P35" s="84">
        <f>P33+P34</f>
        <v>0</v>
      </c>
      <c r="Q35" s="126"/>
      <c r="R35" s="126"/>
      <c r="S35" s="126"/>
      <c r="T35" s="84">
        <f>T33+T34</f>
        <v>0</v>
      </c>
      <c r="U35" s="126"/>
      <c r="V35" s="126"/>
      <c r="W35" s="126"/>
      <c r="X35" s="127"/>
      <c r="Y35" s="92">
        <f>T35+P35+L35+H35</f>
        <v>0</v>
      </c>
      <c r="Z35" s="37"/>
      <c r="AA35" s="41">
        <v>0</v>
      </c>
      <c r="AB35" s="121"/>
      <c r="AC35" s="121"/>
      <c r="AD35" s="41">
        <v>79800</v>
      </c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6" t="s">
        <v>0</v>
      </c>
    </row>
    <row r="36" spans="1:45" ht="19.149999999999999" customHeight="1">
      <c r="A36" s="5"/>
      <c r="B36" s="133" t="s">
        <v>66</v>
      </c>
      <c r="C36" s="134"/>
      <c r="D36" s="134"/>
      <c r="E36" s="134"/>
      <c r="F36" s="134"/>
      <c r="G36" s="135"/>
      <c r="H36" s="84"/>
      <c r="I36" s="81"/>
      <c r="J36" s="81"/>
      <c r="K36" s="81"/>
      <c r="L36" s="84"/>
      <c r="M36" s="81"/>
      <c r="N36" s="81"/>
      <c r="O36" s="81"/>
      <c r="P36" s="84"/>
      <c r="Q36" s="81"/>
      <c r="R36" s="81"/>
      <c r="S36" s="81"/>
      <c r="T36" s="84"/>
      <c r="U36" s="81"/>
      <c r="V36" s="81"/>
      <c r="W36" s="81"/>
      <c r="X36" s="124">
        <f>Y35</f>
        <v>0</v>
      </c>
      <c r="Y36" s="125"/>
      <c r="Z36" s="37"/>
      <c r="AA36" s="41"/>
      <c r="AB36" s="35"/>
      <c r="AC36" s="35"/>
      <c r="AD36" s="41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9"/>
      <c r="AQ36" s="49"/>
      <c r="AR36" s="49"/>
      <c r="AS36" s="6"/>
    </row>
    <row r="37" spans="1:45" ht="16.149999999999999" customHeight="1">
      <c r="A37" s="5"/>
      <c r="B37" s="76">
        <v>919</v>
      </c>
      <c r="C37" s="77">
        <v>310</v>
      </c>
      <c r="D37" s="103">
        <v>110011560</v>
      </c>
      <c r="E37" s="79" t="s">
        <v>6</v>
      </c>
      <c r="F37" s="79">
        <v>343</v>
      </c>
      <c r="G37" s="80">
        <v>0</v>
      </c>
      <c r="H37" s="88">
        <f>I37+J37+K37</f>
        <v>0</v>
      </c>
      <c r="I37" s="81"/>
      <c r="J37" s="81"/>
      <c r="K37" s="81"/>
      <c r="L37" s="88">
        <f>M37+N37+O37</f>
        <v>0</v>
      </c>
      <c r="M37" s="81"/>
      <c r="N37" s="81"/>
      <c r="O37" s="81"/>
      <c r="P37" s="88">
        <f>Q37+R37+S37</f>
        <v>0</v>
      </c>
      <c r="Q37" s="81"/>
      <c r="R37" s="81"/>
      <c r="S37" s="81"/>
      <c r="T37" s="88">
        <f>V37+W37+X37</f>
        <v>0</v>
      </c>
      <c r="U37" s="95"/>
      <c r="V37" s="81"/>
      <c r="W37" s="81"/>
      <c r="X37" s="81"/>
      <c r="Y37" s="81">
        <f>T37+P37+L37+H37</f>
        <v>0</v>
      </c>
      <c r="Z37" s="28"/>
      <c r="AA37" s="27">
        <v>0</v>
      </c>
      <c r="AB37" s="27"/>
      <c r="AC37" s="27"/>
      <c r="AD37" s="27">
        <v>5000</v>
      </c>
      <c r="AE37" s="27"/>
      <c r="AF37" s="27"/>
      <c r="AG37" s="26"/>
      <c r="AH37" s="29"/>
      <c r="AI37" s="30"/>
      <c r="AJ37" s="30"/>
      <c r="AK37" s="29"/>
      <c r="AL37" s="31"/>
      <c r="AM37" s="30"/>
      <c r="AN37" s="30"/>
      <c r="AO37" s="31"/>
      <c r="AP37" s="32"/>
      <c r="AQ37" s="33"/>
      <c r="AR37" s="34"/>
      <c r="AS37" s="6" t="s">
        <v>0</v>
      </c>
    </row>
    <row r="38" spans="1:45" ht="16.149999999999999" customHeight="1">
      <c r="A38" s="5"/>
      <c r="B38" s="76">
        <v>919</v>
      </c>
      <c r="C38" s="77">
        <v>310</v>
      </c>
      <c r="D38" s="103">
        <v>110081530</v>
      </c>
      <c r="E38" s="79" t="s">
        <v>6</v>
      </c>
      <c r="F38" s="79">
        <v>226</v>
      </c>
      <c r="G38" s="80">
        <v>0</v>
      </c>
      <c r="H38" s="88">
        <f>I38+J38+K38</f>
        <v>0</v>
      </c>
      <c r="I38" s="81"/>
      <c r="J38" s="81"/>
      <c r="K38" s="81"/>
      <c r="L38" s="88">
        <f>M38+N38+O38</f>
        <v>0</v>
      </c>
      <c r="M38" s="81"/>
      <c r="N38" s="81"/>
      <c r="O38" s="81"/>
      <c r="P38" s="88">
        <f>Q38+R38+S38</f>
        <v>0</v>
      </c>
      <c r="Q38" s="81"/>
      <c r="R38" s="81"/>
      <c r="S38" s="81"/>
      <c r="T38" s="88">
        <f>V38+W38+X38</f>
        <v>0</v>
      </c>
      <c r="U38" s="96"/>
      <c r="V38" s="81"/>
      <c r="W38" s="81"/>
      <c r="X38" s="81"/>
      <c r="Y38" s="81">
        <f>T38+P38+L38+H38</f>
        <v>0</v>
      </c>
      <c r="Z38" s="28"/>
      <c r="AA38" s="27">
        <v>0</v>
      </c>
      <c r="AB38" s="27"/>
      <c r="AC38" s="27"/>
      <c r="AD38" s="27">
        <v>10400</v>
      </c>
      <c r="AE38" s="27"/>
      <c r="AF38" s="27"/>
      <c r="AG38" s="26"/>
      <c r="AH38" s="29"/>
      <c r="AI38" s="30"/>
      <c r="AJ38" s="30"/>
      <c r="AK38" s="29"/>
      <c r="AL38" s="31"/>
      <c r="AM38" s="30"/>
      <c r="AN38" s="30"/>
      <c r="AO38" s="31"/>
      <c r="AP38" s="32"/>
      <c r="AQ38" s="33"/>
      <c r="AR38" s="34"/>
      <c r="AS38" s="6" t="s">
        <v>0</v>
      </c>
    </row>
    <row r="39" spans="1:45" ht="20.45" customHeight="1">
      <c r="A39" s="5"/>
      <c r="B39" s="76"/>
      <c r="C39" s="83"/>
      <c r="D39" s="128" t="s">
        <v>1</v>
      </c>
      <c r="E39" s="128"/>
      <c r="F39" s="128"/>
      <c r="G39" s="128"/>
      <c r="H39" s="84">
        <f>H38+H37</f>
        <v>0</v>
      </c>
      <c r="I39" s="126"/>
      <c r="J39" s="126"/>
      <c r="K39" s="126"/>
      <c r="L39" s="84">
        <f>L38</f>
        <v>0</v>
      </c>
      <c r="M39" s="126"/>
      <c r="N39" s="126"/>
      <c r="O39" s="126"/>
      <c r="P39" s="84">
        <f>P38</f>
        <v>0</v>
      </c>
      <c r="Q39" s="126"/>
      <c r="R39" s="126"/>
      <c r="S39" s="126"/>
      <c r="T39" s="84">
        <f>T38</f>
        <v>0</v>
      </c>
      <c r="U39" s="126"/>
      <c r="V39" s="126"/>
      <c r="W39" s="126"/>
      <c r="X39" s="127"/>
      <c r="Y39" s="85">
        <f>Y38+Y37</f>
        <v>0</v>
      </c>
      <c r="Z39" s="37"/>
      <c r="AA39" s="41">
        <v>0</v>
      </c>
      <c r="AB39" s="121"/>
      <c r="AC39" s="121"/>
      <c r="AD39" s="41">
        <v>10400</v>
      </c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6" t="s">
        <v>0</v>
      </c>
    </row>
    <row r="40" spans="1:45" ht="18" customHeight="1">
      <c r="A40" s="5"/>
      <c r="B40" s="133" t="s">
        <v>67</v>
      </c>
      <c r="C40" s="134"/>
      <c r="D40" s="134"/>
      <c r="E40" s="134"/>
      <c r="F40" s="134"/>
      <c r="G40" s="135"/>
      <c r="H40" s="84"/>
      <c r="I40" s="81"/>
      <c r="J40" s="81"/>
      <c r="K40" s="81"/>
      <c r="L40" s="84"/>
      <c r="M40" s="81"/>
      <c r="N40" s="81"/>
      <c r="O40" s="81"/>
      <c r="P40" s="84"/>
      <c r="Q40" s="81"/>
      <c r="R40" s="81"/>
      <c r="S40" s="81"/>
      <c r="T40" s="84"/>
      <c r="U40" s="81"/>
      <c r="V40" s="81"/>
      <c r="W40" s="81"/>
      <c r="X40" s="124">
        <f>Y39</f>
        <v>0</v>
      </c>
      <c r="Y40" s="125"/>
      <c r="Z40" s="37"/>
      <c r="AA40" s="41"/>
      <c r="AB40" s="35"/>
      <c r="AC40" s="35"/>
      <c r="AD40" s="41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9"/>
      <c r="AQ40" s="49"/>
      <c r="AR40" s="49"/>
      <c r="AS40" s="6"/>
    </row>
    <row r="41" spans="1:45" ht="16.899999999999999" customHeight="1">
      <c r="A41" s="5"/>
      <c r="B41" s="76">
        <v>919</v>
      </c>
      <c r="C41" s="77">
        <v>409</v>
      </c>
      <c r="D41" s="78" t="s">
        <v>10</v>
      </c>
      <c r="E41" s="79" t="s">
        <v>6</v>
      </c>
      <c r="F41" s="79">
        <v>223</v>
      </c>
      <c r="G41" s="80">
        <v>0</v>
      </c>
      <c r="H41" s="88">
        <f>I41+J41+K41</f>
        <v>0</v>
      </c>
      <c r="I41" s="81"/>
      <c r="J41" s="81"/>
      <c r="K41" s="81"/>
      <c r="L41" s="88">
        <f>M41+N41+O41</f>
        <v>0</v>
      </c>
      <c r="M41" s="81"/>
      <c r="N41" s="81"/>
      <c r="O41" s="81"/>
      <c r="P41" s="88">
        <f>Q41+R41+S41</f>
        <v>0</v>
      </c>
      <c r="Q41" s="81"/>
      <c r="R41" s="81"/>
      <c r="S41" s="81"/>
      <c r="T41" s="88">
        <f>V41+W41+X41</f>
        <v>0</v>
      </c>
      <c r="U41" s="98"/>
      <c r="V41" s="81"/>
      <c r="W41" s="81"/>
      <c r="X41" s="81"/>
      <c r="Y41" s="81">
        <f>T41+P41+L41+H41</f>
        <v>0</v>
      </c>
      <c r="Z41" s="28"/>
      <c r="AA41" s="27">
        <v>0</v>
      </c>
      <c r="AB41" s="27"/>
      <c r="AC41" s="27"/>
      <c r="AD41" s="27">
        <v>281413</v>
      </c>
      <c r="AE41" s="27"/>
      <c r="AF41" s="27"/>
      <c r="AG41" s="26"/>
      <c r="AH41" s="29"/>
      <c r="AI41" s="30"/>
      <c r="AJ41" s="30"/>
      <c r="AK41" s="29"/>
      <c r="AL41" s="31"/>
      <c r="AM41" s="30"/>
      <c r="AN41" s="30"/>
      <c r="AO41" s="31"/>
      <c r="AP41" s="32"/>
      <c r="AQ41" s="33"/>
      <c r="AR41" s="34"/>
      <c r="AS41" s="6" t="s">
        <v>0</v>
      </c>
    </row>
    <row r="42" spans="1:45" ht="16.899999999999999" customHeight="1">
      <c r="A42" s="5"/>
      <c r="B42" s="76">
        <v>919</v>
      </c>
      <c r="C42" s="77">
        <v>409</v>
      </c>
      <c r="D42" s="78" t="s">
        <v>10</v>
      </c>
      <c r="E42" s="79" t="s">
        <v>6</v>
      </c>
      <c r="F42" s="79">
        <v>225</v>
      </c>
      <c r="G42" s="80">
        <v>0</v>
      </c>
      <c r="H42" s="88">
        <f>I42+J42+K42</f>
        <v>0</v>
      </c>
      <c r="I42" s="81"/>
      <c r="J42" s="81"/>
      <c r="K42" s="81"/>
      <c r="L42" s="88">
        <f>M42+N42+O42</f>
        <v>0</v>
      </c>
      <c r="M42" s="81"/>
      <c r="N42" s="81"/>
      <c r="O42" s="81"/>
      <c r="P42" s="88">
        <f>Q42+R42+S42</f>
        <v>0</v>
      </c>
      <c r="Q42" s="81"/>
      <c r="R42" s="81"/>
      <c r="S42" s="81"/>
      <c r="T42" s="88">
        <f>V42+W42+X42</f>
        <v>0</v>
      </c>
      <c r="U42" s="98"/>
      <c r="V42" s="81"/>
      <c r="W42" s="81"/>
      <c r="X42" s="81"/>
      <c r="Y42" s="81">
        <f>T42+P42+L42+H42</f>
        <v>0</v>
      </c>
      <c r="Z42" s="28"/>
      <c r="AA42" s="27">
        <v>0</v>
      </c>
      <c r="AB42" s="27"/>
      <c r="AC42" s="27"/>
      <c r="AD42" s="27">
        <v>281413</v>
      </c>
      <c r="AE42" s="27"/>
      <c r="AF42" s="27"/>
      <c r="AG42" s="26"/>
      <c r="AH42" s="29"/>
      <c r="AI42" s="30"/>
      <c r="AJ42" s="30"/>
      <c r="AK42" s="29"/>
      <c r="AL42" s="31"/>
      <c r="AM42" s="30"/>
      <c r="AN42" s="30"/>
      <c r="AO42" s="31"/>
      <c r="AP42" s="32"/>
      <c r="AQ42" s="33"/>
      <c r="AR42" s="34"/>
      <c r="AS42" s="6" t="s">
        <v>0</v>
      </c>
    </row>
    <row r="43" spans="1:45" ht="27" customHeight="1">
      <c r="A43" s="5"/>
      <c r="B43" s="76"/>
      <c r="C43" s="83"/>
      <c r="D43" s="128" t="s">
        <v>1</v>
      </c>
      <c r="E43" s="128"/>
      <c r="F43" s="128"/>
      <c r="G43" s="128"/>
      <c r="H43" s="84">
        <f>+H41+H42</f>
        <v>0</v>
      </c>
      <c r="I43" s="126"/>
      <c r="J43" s="126"/>
      <c r="K43" s="126"/>
      <c r="L43" s="84">
        <f>L42+L41</f>
        <v>0</v>
      </c>
      <c r="M43" s="126"/>
      <c r="N43" s="126"/>
      <c r="O43" s="126"/>
      <c r="P43" s="84">
        <f>P42+P41</f>
        <v>0</v>
      </c>
      <c r="Q43" s="126"/>
      <c r="R43" s="126"/>
      <c r="S43" s="126"/>
      <c r="T43" s="84">
        <f>T42+T41</f>
        <v>0</v>
      </c>
      <c r="U43" s="126"/>
      <c r="V43" s="126"/>
      <c r="W43" s="126"/>
      <c r="X43" s="127"/>
      <c r="Y43" s="85">
        <f>Y42+Y41</f>
        <v>0</v>
      </c>
      <c r="Z43" s="37"/>
      <c r="AA43" s="41">
        <v>0</v>
      </c>
      <c r="AB43" s="121"/>
      <c r="AC43" s="121"/>
      <c r="AD43" s="41">
        <v>281413</v>
      </c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6" t="s">
        <v>0</v>
      </c>
    </row>
    <row r="44" spans="1:45" ht="18" customHeight="1">
      <c r="A44" s="5"/>
      <c r="B44" s="76">
        <v>919</v>
      </c>
      <c r="C44" s="77">
        <v>409</v>
      </c>
      <c r="D44" s="78" t="s">
        <v>9</v>
      </c>
      <c r="E44" s="79" t="s">
        <v>6</v>
      </c>
      <c r="F44" s="79">
        <v>225</v>
      </c>
      <c r="G44" s="80">
        <v>0</v>
      </c>
      <c r="H44" s="88">
        <f>I44+J44+K44</f>
        <v>0</v>
      </c>
      <c r="I44" s="81"/>
      <c r="J44" s="81"/>
      <c r="K44" s="81"/>
      <c r="L44" s="88">
        <f>M44+N44+O44</f>
        <v>0</v>
      </c>
      <c r="M44" s="81"/>
      <c r="N44" s="81"/>
      <c r="O44" s="81"/>
      <c r="P44" s="88">
        <f>Q44+R44+S44</f>
        <v>0</v>
      </c>
      <c r="Q44" s="81"/>
      <c r="R44" s="81"/>
      <c r="S44" s="81"/>
      <c r="T44" s="88">
        <f>V44+W44+X44</f>
        <v>0</v>
      </c>
      <c r="U44" s="99"/>
      <c r="V44" s="81"/>
      <c r="W44" s="81"/>
      <c r="X44" s="81"/>
      <c r="Y44" s="81">
        <f>T44+P44+L44+H44</f>
        <v>0</v>
      </c>
      <c r="Z44" s="28"/>
      <c r="AA44" s="27">
        <v>0</v>
      </c>
      <c r="AB44" s="27"/>
      <c r="AC44" s="27"/>
      <c r="AD44" s="27">
        <v>484293</v>
      </c>
      <c r="AE44" s="27"/>
      <c r="AF44" s="27"/>
      <c r="AG44" s="26"/>
      <c r="AH44" s="29"/>
      <c r="AI44" s="30"/>
      <c r="AJ44" s="30"/>
      <c r="AK44" s="29"/>
      <c r="AL44" s="31"/>
      <c r="AM44" s="30"/>
      <c r="AN44" s="30"/>
      <c r="AO44" s="31"/>
      <c r="AP44" s="32"/>
      <c r="AQ44" s="33"/>
      <c r="AR44" s="34"/>
      <c r="AS44" s="6" t="s">
        <v>0</v>
      </c>
    </row>
    <row r="45" spans="1:45" ht="22.15" customHeight="1">
      <c r="A45" s="5"/>
      <c r="B45" s="76"/>
      <c r="C45" s="83"/>
      <c r="D45" s="128" t="s">
        <v>1</v>
      </c>
      <c r="E45" s="128"/>
      <c r="F45" s="128"/>
      <c r="G45" s="128"/>
      <c r="H45" s="84">
        <f>H44</f>
        <v>0</v>
      </c>
      <c r="I45" s="126"/>
      <c r="J45" s="126"/>
      <c r="K45" s="126"/>
      <c r="L45" s="84">
        <f>L44</f>
        <v>0</v>
      </c>
      <c r="M45" s="126"/>
      <c r="N45" s="126"/>
      <c r="O45" s="126"/>
      <c r="P45" s="84">
        <f>P44</f>
        <v>0</v>
      </c>
      <c r="Q45" s="126"/>
      <c r="R45" s="126"/>
      <c r="S45" s="126"/>
      <c r="T45" s="84">
        <f>T44</f>
        <v>0</v>
      </c>
      <c r="U45" s="126"/>
      <c r="V45" s="126"/>
      <c r="W45" s="126"/>
      <c r="X45" s="127"/>
      <c r="Y45" s="85">
        <f>Y44</f>
        <v>0</v>
      </c>
      <c r="Z45" s="37"/>
      <c r="AA45" s="41">
        <v>0</v>
      </c>
      <c r="AB45" s="121"/>
      <c r="AC45" s="121"/>
      <c r="AD45" s="41">
        <v>484293</v>
      </c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6" t="s">
        <v>0</v>
      </c>
    </row>
    <row r="46" spans="1:45" ht="19.149999999999999" customHeight="1">
      <c r="A46" s="5"/>
      <c r="B46" s="133" t="s">
        <v>68</v>
      </c>
      <c r="C46" s="134"/>
      <c r="D46" s="134"/>
      <c r="E46" s="134"/>
      <c r="F46" s="134"/>
      <c r="G46" s="135"/>
      <c r="H46" s="84"/>
      <c r="I46" s="81"/>
      <c r="J46" s="81"/>
      <c r="K46" s="81"/>
      <c r="L46" s="84"/>
      <c r="M46" s="81"/>
      <c r="N46" s="81"/>
      <c r="O46" s="81"/>
      <c r="P46" s="84"/>
      <c r="Q46" s="81"/>
      <c r="R46" s="81"/>
      <c r="S46" s="81"/>
      <c r="T46" s="84"/>
      <c r="U46" s="81"/>
      <c r="V46" s="81"/>
      <c r="W46" s="81"/>
      <c r="X46" s="124">
        <f>Y43+Y45</f>
        <v>0</v>
      </c>
      <c r="Y46" s="125"/>
      <c r="Z46" s="37"/>
      <c r="AA46" s="41"/>
      <c r="AB46" s="35"/>
      <c r="AC46" s="35"/>
      <c r="AD46" s="41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9"/>
      <c r="AQ46" s="49"/>
      <c r="AR46" s="49"/>
      <c r="AS46" s="6"/>
    </row>
    <row r="47" spans="1:45" ht="16.149999999999999" customHeight="1">
      <c r="A47" s="5"/>
      <c r="B47" s="76">
        <v>919</v>
      </c>
      <c r="C47" s="77">
        <v>503</v>
      </c>
      <c r="D47" s="78" t="s">
        <v>8</v>
      </c>
      <c r="E47" s="79" t="s">
        <v>6</v>
      </c>
      <c r="F47" s="79">
        <v>225</v>
      </c>
      <c r="G47" s="80">
        <v>0</v>
      </c>
      <c r="H47" s="88">
        <v>0</v>
      </c>
      <c r="I47" s="81"/>
      <c r="J47" s="81"/>
      <c r="K47" s="81"/>
      <c r="L47" s="84">
        <f>M47+N47+O47</f>
        <v>0</v>
      </c>
      <c r="M47" s="81"/>
      <c r="N47" s="81"/>
      <c r="O47" s="81"/>
      <c r="P47" s="88">
        <f>Q47+R47+S47</f>
        <v>0</v>
      </c>
      <c r="Q47" s="81"/>
      <c r="R47" s="81"/>
      <c r="S47" s="81"/>
      <c r="T47" s="88">
        <v>0</v>
      </c>
      <c r="U47" s="100"/>
      <c r="V47" s="81"/>
      <c r="W47" s="81"/>
      <c r="X47" s="81"/>
      <c r="Y47" s="81">
        <f>T47+P47+L47+H47</f>
        <v>0</v>
      </c>
      <c r="Z47" s="28"/>
      <c r="AA47" s="27">
        <v>0</v>
      </c>
      <c r="AB47" s="27"/>
      <c r="AC47" s="27"/>
      <c r="AD47" s="27">
        <v>0</v>
      </c>
      <c r="AE47" s="27"/>
      <c r="AF47" s="27"/>
      <c r="AG47" s="26"/>
      <c r="AH47" s="29"/>
      <c r="AI47" s="30"/>
      <c r="AJ47" s="30"/>
      <c r="AK47" s="29"/>
      <c r="AL47" s="31"/>
      <c r="AM47" s="30"/>
      <c r="AN47" s="30"/>
      <c r="AO47" s="31"/>
      <c r="AP47" s="32"/>
      <c r="AQ47" s="33"/>
      <c r="AR47" s="34"/>
      <c r="AS47" s="6" t="s">
        <v>0</v>
      </c>
    </row>
    <row r="48" spans="1:45" ht="16.899999999999999" customHeight="1">
      <c r="A48" s="5"/>
      <c r="B48" s="76"/>
      <c r="C48" s="83"/>
      <c r="D48" s="128" t="s">
        <v>1</v>
      </c>
      <c r="E48" s="128"/>
      <c r="F48" s="128"/>
      <c r="G48" s="128"/>
      <c r="H48" s="84">
        <f>H47</f>
        <v>0</v>
      </c>
      <c r="I48" s="126"/>
      <c r="J48" s="126"/>
      <c r="K48" s="126"/>
      <c r="L48" s="84">
        <f>L47</f>
        <v>0</v>
      </c>
      <c r="M48" s="126"/>
      <c r="N48" s="126"/>
      <c r="O48" s="126"/>
      <c r="P48" s="84">
        <f>P47</f>
        <v>0</v>
      </c>
      <c r="Q48" s="126"/>
      <c r="R48" s="126"/>
      <c r="S48" s="126"/>
      <c r="T48" s="84">
        <f>T47</f>
        <v>0</v>
      </c>
      <c r="U48" s="126"/>
      <c r="V48" s="126"/>
      <c r="W48" s="126"/>
      <c r="X48" s="127"/>
      <c r="Y48" s="85">
        <f>Y47</f>
        <v>0</v>
      </c>
      <c r="Z48" s="37"/>
      <c r="AA48" s="41">
        <v>0</v>
      </c>
      <c r="AB48" s="121"/>
      <c r="AC48" s="121"/>
      <c r="AD48" s="41">
        <v>0</v>
      </c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6" t="s">
        <v>0</v>
      </c>
    </row>
    <row r="49" spans="1:45" ht="15.6" customHeight="1">
      <c r="A49" s="5"/>
      <c r="B49" s="76">
        <v>919</v>
      </c>
      <c r="C49" s="77">
        <v>503</v>
      </c>
      <c r="D49" s="78" t="s">
        <v>7</v>
      </c>
      <c r="E49" s="79" t="s">
        <v>6</v>
      </c>
      <c r="F49" s="79">
        <v>225</v>
      </c>
      <c r="G49" s="80">
        <v>0</v>
      </c>
      <c r="H49" s="88">
        <v>0</v>
      </c>
      <c r="I49" s="81"/>
      <c r="J49" s="81"/>
      <c r="K49" s="81"/>
      <c r="L49" s="88">
        <f>M49+N49+O49</f>
        <v>0</v>
      </c>
      <c r="M49" s="81"/>
      <c r="N49" s="81"/>
      <c r="O49" s="81"/>
      <c r="P49" s="88">
        <f>Q49+R49+S49</f>
        <v>0</v>
      </c>
      <c r="Q49" s="81"/>
      <c r="R49" s="81"/>
      <c r="S49" s="81"/>
      <c r="T49" s="88">
        <f>V49+W49+X49</f>
        <v>0</v>
      </c>
      <c r="U49" s="101"/>
      <c r="V49" s="81"/>
      <c r="W49" s="81"/>
      <c r="X49" s="81"/>
      <c r="Y49" s="81">
        <f>T49+P49+L49+H49</f>
        <v>0</v>
      </c>
      <c r="Z49" s="28"/>
      <c r="AA49" s="27">
        <v>0</v>
      </c>
      <c r="AB49" s="27"/>
      <c r="AC49" s="27"/>
      <c r="AD49" s="27">
        <v>0</v>
      </c>
      <c r="AE49" s="27"/>
      <c r="AF49" s="27"/>
      <c r="AG49" s="26"/>
      <c r="AH49" s="29"/>
      <c r="AI49" s="30"/>
      <c r="AJ49" s="30"/>
      <c r="AK49" s="29"/>
      <c r="AL49" s="31"/>
      <c r="AM49" s="30"/>
      <c r="AN49" s="30"/>
      <c r="AO49" s="31"/>
      <c r="AP49" s="32"/>
      <c r="AQ49" s="33"/>
      <c r="AR49" s="34"/>
      <c r="AS49" s="6" t="s">
        <v>0</v>
      </c>
    </row>
    <row r="50" spans="1:45" ht="15.6" customHeight="1">
      <c r="A50" s="5"/>
      <c r="B50" s="76"/>
      <c r="C50" s="83"/>
      <c r="D50" s="78" t="s">
        <v>1</v>
      </c>
      <c r="E50" s="79"/>
      <c r="F50" s="79"/>
      <c r="G50" s="80"/>
      <c r="H50" s="84"/>
      <c r="I50" s="81"/>
      <c r="J50" s="81"/>
      <c r="K50" s="81"/>
      <c r="L50" s="84">
        <f>L49</f>
        <v>0</v>
      </c>
      <c r="M50" s="81"/>
      <c r="N50" s="81"/>
      <c r="O50" s="81"/>
      <c r="P50" s="84"/>
      <c r="Q50" s="81"/>
      <c r="R50" s="81"/>
      <c r="S50" s="81"/>
      <c r="T50" s="84"/>
      <c r="U50" s="101"/>
      <c r="V50" s="81"/>
      <c r="W50" s="81"/>
      <c r="X50" s="102"/>
      <c r="Y50" s="85">
        <f>SUM(Y49)</f>
        <v>0</v>
      </c>
      <c r="Z50" s="28"/>
      <c r="AA50" s="38"/>
      <c r="AB50" s="27"/>
      <c r="AC50" s="27"/>
      <c r="AD50" s="38"/>
      <c r="AE50" s="52"/>
      <c r="AF50" s="52"/>
      <c r="AG50" s="53"/>
      <c r="AH50" s="54"/>
      <c r="AI50" s="55"/>
      <c r="AJ50" s="55"/>
      <c r="AK50" s="54"/>
      <c r="AL50" s="56"/>
      <c r="AM50" s="55"/>
      <c r="AN50" s="55"/>
      <c r="AO50" s="56"/>
      <c r="AP50" s="32"/>
      <c r="AQ50" s="57"/>
      <c r="AR50" s="58"/>
      <c r="AS50" s="6"/>
    </row>
    <row r="51" spans="1:45" ht="15.6" customHeight="1">
      <c r="A51" s="5"/>
      <c r="B51" s="76">
        <v>919</v>
      </c>
      <c r="C51" s="83">
        <v>503</v>
      </c>
      <c r="D51" s="103">
        <v>160013600</v>
      </c>
      <c r="E51" s="79">
        <v>244</v>
      </c>
      <c r="F51" s="79">
        <v>223</v>
      </c>
      <c r="G51" s="104" t="s">
        <v>63</v>
      </c>
      <c r="H51" s="84">
        <f>I51+J51+K51</f>
        <v>0</v>
      </c>
      <c r="I51" s="81"/>
      <c r="J51" s="81"/>
      <c r="K51" s="81"/>
      <c r="L51" s="84">
        <f>M51+N51+O51</f>
        <v>0</v>
      </c>
      <c r="M51" s="81"/>
      <c r="N51" s="81"/>
      <c r="O51" s="81"/>
      <c r="P51" s="84">
        <f>Q51+R51+S51</f>
        <v>0</v>
      </c>
      <c r="Q51" s="81"/>
      <c r="R51" s="81"/>
      <c r="S51" s="81"/>
      <c r="T51" s="84">
        <f>V51+W51+X51</f>
        <v>0</v>
      </c>
      <c r="U51" s="101"/>
      <c r="V51" s="81"/>
      <c r="W51" s="81"/>
      <c r="X51" s="102"/>
      <c r="Y51" s="102">
        <f>T51+L51+H51+P51</f>
        <v>0</v>
      </c>
      <c r="Z51" s="28"/>
      <c r="AA51" s="38"/>
      <c r="AB51" s="27"/>
      <c r="AC51" s="27"/>
      <c r="AD51" s="38"/>
      <c r="AE51" s="52"/>
      <c r="AF51" s="52"/>
      <c r="AG51" s="53"/>
      <c r="AH51" s="54"/>
      <c r="AI51" s="55"/>
      <c r="AJ51" s="55"/>
      <c r="AK51" s="54"/>
      <c r="AL51" s="56"/>
      <c r="AM51" s="55"/>
      <c r="AN51" s="55"/>
      <c r="AO51" s="56"/>
      <c r="AP51" s="32"/>
      <c r="AQ51" s="57"/>
      <c r="AR51" s="58"/>
      <c r="AS51" s="6"/>
    </row>
    <row r="52" spans="1:45" ht="15.6" customHeight="1">
      <c r="A52" s="5"/>
      <c r="B52" s="76">
        <v>919</v>
      </c>
      <c r="C52" s="83">
        <v>503</v>
      </c>
      <c r="D52" s="103">
        <v>160013600</v>
      </c>
      <c r="E52" s="79">
        <v>244</v>
      </c>
      <c r="F52" s="79">
        <v>225</v>
      </c>
      <c r="G52" s="104" t="s">
        <v>63</v>
      </c>
      <c r="H52" s="84">
        <f>I52+J52+K52</f>
        <v>0</v>
      </c>
      <c r="I52" s="81"/>
      <c r="J52" s="81"/>
      <c r="K52" s="81"/>
      <c r="L52" s="84">
        <f>M52+N52+O52</f>
        <v>0</v>
      </c>
      <c r="M52" s="81"/>
      <c r="N52" s="81"/>
      <c r="O52" s="81"/>
      <c r="P52" s="84">
        <f>Q52+R52+S52</f>
        <v>0</v>
      </c>
      <c r="Q52" s="81"/>
      <c r="R52" s="81"/>
      <c r="S52" s="81"/>
      <c r="T52" s="84">
        <f>V52+W52+X52</f>
        <v>0</v>
      </c>
      <c r="U52" s="101"/>
      <c r="V52" s="81"/>
      <c r="W52" s="81"/>
      <c r="X52" s="102"/>
      <c r="Y52" s="102">
        <f>T52+L52+H52+P52</f>
        <v>0</v>
      </c>
      <c r="Z52" s="28"/>
      <c r="AA52" s="38"/>
      <c r="AB52" s="27"/>
      <c r="AC52" s="27"/>
      <c r="AD52" s="38"/>
      <c r="AE52" s="52"/>
      <c r="AF52" s="52"/>
      <c r="AG52" s="53"/>
      <c r="AH52" s="54"/>
      <c r="AI52" s="55"/>
      <c r="AJ52" s="55"/>
      <c r="AK52" s="54"/>
      <c r="AL52" s="56"/>
      <c r="AM52" s="55"/>
      <c r="AN52" s="55"/>
      <c r="AO52" s="56"/>
      <c r="AP52" s="32"/>
      <c r="AQ52" s="57"/>
      <c r="AR52" s="58"/>
      <c r="AS52" s="6"/>
    </row>
    <row r="53" spans="1:45" ht="15.6" customHeight="1">
      <c r="A53" s="5"/>
      <c r="B53" s="76">
        <v>919</v>
      </c>
      <c r="C53" s="83">
        <v>503</v>
      </c>
      <c r="D53" s="103">
        <v>160013600</v>
      </c>
      <c r="E53" s="79">
        <v>244</v>
      </c>
      <c r="F53" s="79">
        <v>310</v>
      </c>
      <c r="G53" s="104" t="s">
        <v>63</v>
      </c>
      <c r="H53" s="84">
        <f>I53+J53+K53</f>
        <v>0</v>
      </c>
      <c r="I53" s="81"/>
      <c r="J53" s="81"/>
      <c r="K53" s="81"/>
      <c r="L53" s="84">
        <f>M53+N53+O53</f>
        <v>0</v>
      </c>
      <c r="M53" s="81"/>
      <c r="N53" s="81"/>
      <c r="O53" s="81"/>
      <c r="P53" s="84">
        <f>Q53+R53+S53</f>
        <v>0</v>
      </c>
      <c r="Q53" s="81"/>
      <c r="R53" s="81"/>
      <c r="S53" s="81"/>
      <c r="T53" s="84">
        <f>V53+W53+X53</f>
        <v>0</v>
      </c>
      <c r="U53" s="101"/>
      <c r="V53" s="81"/>
      <c r="W53" s="81"/>
      <c r="X53" s="102"/>
      <c r="Y53" s="102">
        <f>T53+L53+H53+P53</f>
        <v>0</v>
      </c>
      <c r="Z53" s="28"/>
      <c r="AA53" s="38"/>
      <c r="AB53" s="27"/>
      <c r="AC53" s="27"/>
      <c r="AD53" s="38"/>
      <c r="AE53" s="52"/>
      <c r="AF53" s="52"/>
      <c r="AG53" s="53"/>
      <c r="AH53" s="54"/>
      <c r="AI53" s="55"/>
      <c r="AJ53" s="55"/>
      <c r="AK53" s="54"/>
      <c r="AL53" s="56"/>
      <c r="AM53" s="55"/>
      <c r="AN53" s="55"/>
      <c r="AO53" s="56"/>
      <c r="AP53" s="32"/>
      <c r="AQ53" s="57"/>
      <c r="AR53" s="58"/>
      <c r="AS53" s="6"/>
    </row>
    <row r="54" spans="1:45" ht="15.6" customHeight="1">
      <c r="A54" s="5"/>
      <c r="B54" s="76">
        <v>919</v>
      </c>
      <c r="C54" s="83">
        <v>503</v>
      </c>
      <c r="D54" s="103">
        <v>160013600</v>
      </c>
      <c r="E54" s="79">
        <v>244</v>
      </c>
      <c r="F54" s="79">
        <v>346</v>
      </c>
      <c r="G54" s="104" t="s">
        <v>63</v>
      </c>
      <c r="H54" s="84">
        <f>I54+J54+K54</f>
        <v>0</v>
      </c>
      <c r="I54" s="81"/>
      <c r="J54" s="81"/>
      <c r="K54" s="81"/>
      <c r="L54" s="84">
        <f>M54+N54+O54</f>
        <v>0</v>
      </c>
      <c r="M54" s="81"/>
      <c r="N54" s="81"/>
      <c r="O54" s="81"/>
      <c r="P54" s="84">
        <f>Q54+R54+S54</f>
        <v>0</v>
      </c>
      <c r="Q54" s="81"/>
      <c r="R54" s="81"/>
      <c r="S54" s="81"/>
      <c r="T54" s="84">
        <f>V54+W54+X54</f>
        <v>0</v>
      </c>
      <c r="U54" s="101"/>
      <c r="V54" s="81"/>
      <c r="W54" s="81"/>
      <c r="X54" s="102"/>
      <c r="Y54" s="102">
        <f>T54+L54+H54+P54</f>
        <v>0</v>
      </c>
      <c r="Z54" s="28"/>
      <c r="AA54" s="38"/>
      <c r="AB54" s="27"/>
      <c r="AC54" s="27"/>
      <c r="AD54" s="38"/>
      <c r="AE54" s="52"/>
      <c r="AF54" s="52"/>
      <c r="AG54" s="53"/>
      <c r="AH54" s="54"/>
      <c r="AI54" s="55"/>
      <c r="AJ54" s="55"/>
      <c r="AK54" s="54"/>
      <c r="AL54" s="56"/>
      <c r="AM54" s="55"/>
      <c r="AN54" s="55"/>
      <c r="AO54" s="56"/>
      <c r="AP54" s="32"/>
      <c r="AQ54" s="57"/>
      <c r="AR54" s="58"/>
      <c r="AS54" s="6"/>
    </row>
    <row r="55" spans="1:45" ht="15.6" customHeight="1">
      <c r="A55" s="5"/>
      <c r="B55" s="76">
        <v>919</v>
      </c>
      <c r="C55" s="83">
        <v>503</v>
      </c>
      <c r="D55" s="103">
        <v>160013640</v>
      </c>
      <c r="E55" s="79">
        <v>244</v>
      </c>
      <c r="F55" s="79">
        <v>344</v>
      </c>
      <c r="G55" s="104" t="s">
        <v>63</v>
      </c>
      <c r="H55" s="84">
        <f>I55+J55+K55</f>
        <v>0</v>
      </c>
      <c r="I55" s="81"/>
      <c r="J55" s="81"/>
      <c r="K55" s="81"/>
      <c r="L55" s="84">
        <f>M55+N55+O55</f>
        <v>0</v>
      </c>
      <c r="M55" s="81"/>
      <c r="N55" s="81"/>
      <c r="O55" s="81"/>
      <c r="P55" s="84">
        <f>Q55+R55+S55</f>
        <v>0</v>
      </c>
      <c r="Q55" s="81"/>
      <c r="R55" s="81"/>
      <c r="S55" s="81"/>
      <c r="T55" s="84">
        <f>V55+W55+X55</f>
        <v>0</v>
      </c>
      <c r="U55" s="101"/>
      <c r="V55" s="81"/>
      <c r="W55" s="81"/>
      <c r="X55" s="102"/>
      <c r="Y55" s="102">
        <f>T55+L55+H55+P55</f>
        <v>0</v>
      </c>
      <c r="Z55" s="28"/>
      <c r="AA55" s="38"/>
      <c r="AB55" s="27"/>
      <c r="AC55" s="27"/>
      <c r="AD55" s="38"/>
      <c r="AE55" s="52"/>
      <c r="AF55" s="52"/>
      <c r="AG55" s="53"/>
      <c r="AH55" s="54"/>
      <c r="AI55" s="55"/>
      <c r="AJ55" s="55"/>
      <c r="AK55" s="54"/>
      <c r="AL55" s="56"/>
      <c r="AM55" s="55"/>
      <c r="AN55" s="55"/>
      <c r="AO55" s="56"/>
      <c r="AP55" s="32"/>
      <c r="AQ55" s="57"/>
      <c r="AR55" s="58"/>
      <c r="AS55" s="6"/>
    </row>
    <row r="56" spans="1:45" ht="18" customHeight="1">
      <c r="A56" s="5"/>
      <c r="B56" s="76"/>
      <c r="C56" s="83"/>
      <c r="D56" s="128" t="s">
        <v>1</v>
      </c>
      <c r="E56" s="128"/>
      <c r="F56" s="128"/>
      <c r="G56" s="128"/>
      <c r="H56" s="84">
        <f>H51+H52+H53+H55+H54</f>
        <v>0</v>
      </c>
      <c r="I56" s="126"/>
      <c r="J56" s="126"/>
      <c r="K56" s="126"/>
      <c r="L56" s="84">
        <f>L51+L52+L53+L55+L54</f>
        <v>0</v>
      </c>
      <c r="M56" s="126"/>
      <c r="N56" s="126"/>
      <c r="O56" s="126"/>
      <c r="P56" s="84">
        <f>P51+P52+P53+P54+P55</f>
        <v>0</v>
      </c>
      <c r="Q56" s="126"/>
      <c r="R56" s="126"/>
      <c r="S56" s="126"/>
      <c r="T56" s="84">
        <f>T51+T52+T53+T55+T54</f>
        <v>0</v>
      </c>
      <c r="U56" s="126"/>
      <c r="V56" s="126"/>
      <c r="W56" s="126"/>
      <c r="X56" s="127"/>
      <c r="Y56" s="85">
        <f>Y51+Y52+Y53+Y55+Y54</f>
        <v>0</v>
      </c>
      <c r="Z56" s="37"/>
      <c r="AA56" s="41">
        <v>0</v>
      </c>
      <c r="AB56" s="121"/>
      <c r="AC56" s="121"/>
      <c r="AD56" s="41">
        <v>0</v>
      </c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6" t="s">
        <v>0</v>
      </c>
    </row>
    <row r="57" spans="1:45" ht="21" customHeight="1">
      <c r="A57" s="5"/>
      <c r="B57" s="133" t="s">
        <v>69</v>
      </c>
      <c r="C57" s="134"/>
      <c r="D57" s="134"/>
      <c r="E57" s="134"/>
      <c r="F57" s="134"/>
      <c r="G57" s="135"/>
      <c r="H57" s="84"/>
      <c r="I57" s="126"/>
      <c r="J57" s="126"/>
      <c r="K57" s="126"/>
      <c r="L57" s="84"/>
      <c r="M57" s="126"/>
      <c r="N57" s="126"/>
      <c r="O57" s="126"/>
      <c r="P57" s="84"/>
      <c r="Q57" s="126"/>
      <c r="R57" s="126"/>
      <c r="S57" s="126"/>
      <c r="T57" s="88"/>
      <c r="U57" s="102"/>
      <c r="V57" s="81"/>
      <c r="W57" s="81"/>
      <c r="X57" s="124">
        <f>Y48+Y50+Y56</f>
        <v>0</v>
      </c>
      <c r="Y57" s="125"/>
      <c r="Z57" s="37"/>
      <c r="AA57" s="41">
        <v>0</v>
      </c>
      <c r="AB57" s="121"/>
      <c r="AC57" s="121"/>
      <c r="AD57" s="41">
        <v>0</v>
      </c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6" t="s">
        <v>0</v>
      </c>
    </row>
    <row r="58" spans="1:45" ht="17.45" customHeight="1">
      <c r="A58" s="5"/>
      <c r="B58" s="76">
        <v>919</v>
      </c>
      <c r="C58" s="77">
        <v>801</v>
      </c>
      <c r="D58" s="78" t="s">
        <v>5</v>
      </c>
      <c r="E58" s="79" t="s">
        <v>4</v>
      </c>
      <c r="F58" s="79">
        <v>241</v>
      </c>
      <c r="G58" s="80">
        <v>2412110</v>
      </c>
      <c r="H58" s="88">
        <f>I58+J58+K58</f>
        <v>0</v>
      </c>
      <c r="I58" s="81"/>
      <c r="J58" s="81"/>
      <c r="K58" s="81"/>
      <c r="L58" s="88">
        <f>M58+N58+O58</f>
        <v>0</v>
      </c>
      <c r="M58" s="81"/>
      <c r="N58" s="81"/>
      <c r="O58" s="81"/>
      <c r="P58" s="88">
        <f>Q58+R58+S58</f>
        <v>0</v>
      </c>
      <c r="Q58" s="81"/>
      <c r="R58" s="81"/>
      <c r="S58" s="81"/>
      <c r="T58" s="88">
        <f>V58+W58+X58</f>
        <v>0</v>
      </c>
      <c r="U58" s="105"/>
      <c r="V58" s="81"/>
      <c r="W58" s="81"/>
      <c r="X58" s="81"/>
      <c r="Y58" s="81">
        <f>T58+P58+L58+H58</f>
        <v>0</v>
      </c>
      <c r="Z58" s="28"/>
      <c r="AA58" s="27">
        <v>0</v>
      </c>
      <c r="AB58" s="27"/>
      <c r="AC58" s="27"/>
      <c r="AD58" s="27">
        <v>967000</v>
      </c>
      <c r="AE58" s="27"/>
      <c r="AF58" s="27"/>
      <c r="AG58" s="26"/>
      <c r="AH58" s="59"/>
      <c r="AI58" s="30"/>
      <c r="AJ58" s="30"/>
      <c r="AK58" s="59"/>
      <c r="AL58" s="31"/>
      <c r="AM58" s="30"/>
      <c r="AN58" s="30"/>
      <c r="AO58" s="31"/>
      <c r="AP58" s="32"/>
      <c r="AQ58" s="33"/>
      <c r="AR58" s="34"/>
      <c r="AS58" s="6" t="s">
        <v>0</v>
      </c>
    </row>
    <row r="59" spans="1:45" ht="15.6" customHeight="1">
      <c r="A59" s="5"/>
      <c r="B59" s="76">
        <v>919</v>
      </c>
      <c r="C59" s="77">
        <v>801</v>
      </c>
      <c r="D59" s="78" t="s">
        <v>5</v>
      </c>
      <c r="E59" s="79" t="s">
        <v>4</v>
      </c>
      <c r="F59" s="79">
        <v>241</v>
      </c>
      <c r="G59" s="80">
        <v>2412140</v>
      </c>
      <c r="H59" s="88">
        <f t="shared" ref="H59:H68" si="16">I59+J59+K59</f>
        <v>0</v>
      </c>
      <c r="I59" s="81"/>
      <c r="J59" s="81"/>
      <c r="K59" s="81"/>
      <c r="L59" s="88">
        <f t="shared" ref="L59:L68" si="17">M59+N59+O59</f>
        <v>0</v>
      </c>
      <c r="M59" s="81"/>
      <c r="N59" s="81"/>
      <c r="O59" s="81"/>
      <c r="P59" s="88">
        <f t="shared" ref="P59:P68" si="18">Q59+R59+S59</f>
        <v>0</v>
      </c>
      <c r="Q59" s="81"/>
      <c r="R59" s="81"/>
      <c r="S59" s="81"/>
      <c r="T59" s="88">
        <f t="shared" ref="T59:T68" si="19">V59+W59+X59</f>
        <v>0</v>
      </c>
      <c r="U59" s="105"/>
      <c r="V59" s="81"/>
      <c r="W59" s="81"/>
      <c r="X59" s="81"/>
      <c r="Y59" s="81">
        <f t="shared" ref="Y59:Y68" si="20">T59+P59+L59+H59</f>
        <v>0</v>
      </c>
      <c r="Z59" s="28"/>
      <c r="AA59" s="27">
        <v>0</v>
      </c>
      <c r="AB59" s="27"/>
      <c r="AC59" s="27"/>
      <c r="AD59" s="27">
        <v>8500</v>
      </c>
      <c r="AE59" s="27"/>
      <c r="AF59" s="27"/>
      <c r="AG59" s="26"/>
      <c r="AH59" s="59"/>
      <c r="AI59" s="30"/>
      <c r="AJ59" s="30"/>
      <c r="AK59" s="59"/>
      <c r="AL59" s="31"/>
      <c r="AM59" s="30"/>
      <c r="AN59" s="30"/>
      <c r="AO59" s="31"/>
      <c r="AP59" s="32"/>
      <c r="AQ59" s="33"/>
      <c r="AR59" s="34"/>
      <c r="AS59" s="6" t="s">
        <v>0</v>
      </c>
    </row>
    <row r="60" spans="1:45" ht="16.899999999999999" customHeight="1">
      <c r="A60" s="5"/>
      <c r="B60" s="76">
        <v>919</v>
      </c>
      <c r="C60" s="77">
        <v>801</v>
      </c>
      <c r="D60" s="78" t="s">
        <v>5</v>
      </c>
      <c r="E60" s="79" t="s">
        <v>4</v>
      </c>
      <c r="F60" s="79">
        <v>241</v>
      </c>
      <c r="G60" s="80">
        <v>2412130</v>
      </c>
      <c r="H60" s="88">
        <f t="shared" si="16"/>
        <v>0</v>
      </c>
      <c r="I60" s="81"/>
      <c r="J60" s="81"/>
      <c r="K60" s="81"/>
      <c r="L60" s="88">
        <f t="shared" si="17"/>
        <v>0</v>
      </c>
      <c r="M60" s="81"/>
      <c r="N60" s="81"/>
      <c r="O60" s="81"/>
      <c r="P60" s="88">
        <f t="shared" si="18"/>
        <v>0</v>
      </c>
      <c r="Q60" s="81"/>
      <c r="R60" s="81"/>
      <c r="S60" s="81"/>
      <c r="T60" s="88">
        <f t="shared" si="19"/>
        <v>0</v>
      </c>
      <c r="U60" s="105"/>
      <c r="V60" s="81"/>
      <c r="W60" s="81"/>
      <c r="X60" s="81"/>
      <c r="Y60" s="81">
        <f>T60+P60+L60+H60</f>
        <v>0</v>
      </c>
      <c r="Z60" s="28"/>
      <c r="AA60" s="27">
        <v>0</v>
      </c>
      <c r="AB60" s="27"/>
      <c r="AC60" s="27"/>
      <c r="AD60" s="27">
        <v>293000</v>
      </c>
      <c r="AE60" s="27"/>
      <c r="AF60" s="27"/>
      <c r="AG60" s="26"/>
      <c r="AH60" s="59"/>
      <c r="AI60" s="30"/>
      <c r="AJ60" s="30"/>
      <c r="AK60" s="59"/>
      <c r="AL60" s="31"/>
      <c r="AM60" s="30"/>
      <c r="AN60" s="30"/>
      <c r="AO60" s="31"/>
      <c r="AP60" s="32"/>
      <c r="AQ60" s="33"/>
      <c r="AR60" s="34"/>
      <c r="AS60" s="6" t="s">
        <v>0</v>
      </c>
    </row>
    <row r="61" spans="1:45" ht="17.45" customHeight="1">
      <c r="A61" s="5"/>
      <c r="B61" s="76">
        <v>919</v>
      </c>
      <c r="C61" s="77">
        <v>801</v>
      </c>
      <c r="D61" s="78" t="s">
        <v>5</v>
      </c>
      <c r="E61" s="79" t="s">
        <v>4</v>
      </c>
      <c r="F61" s="79">
        <v>241</v>
      </c>
      <c r="G61" s="80">
        <v>2412210</v>
      </c>
      <c r="H61" s="88">
        <f t="shared" si="16"/>
        <v>0</v>
      </c>
      <c r="I61" s="81"/>
      <c r="J61" s="81"/>
      <c r="K61" s="81"/>
      <c r="L61" s="88">
        <f t="shared" si="17"/>
        <v>0</v>
      </c>
      <c r="M61" s="81"/>
      <c r="N61" s="81"/>
      <c r="O61" s="81"/>
      <c r="P61" s="88">
        <f t="shared" si="18"/>
        <v>0</v>
      </c>
      <c r="Q61" s="81"/>
      <c r="R61" s="81"/>
      <c r="S61" s="81"/>
      <c r="T61" s="88">
        <f t="shared" si="19"/>
        <v>0</v>
      </c>
      <c r="U61" s="105"/>
      <c r="V61" s="81"/>
      <c r="W61" s="81"/>
      <c r="X61" s="81"/>
      <c r="Y61" s="81">
        <f t="shared" si="20"/>
        <v>0</v>
      </c>
      <c r="Z61" s="28"/>
      <c r="AA61" s="27">
        <v>0</v>
      </c>
      <c r="AB61" s="27"/>
      <c r="AC61" s="27"/>
      <c r="AD61" s="27">
        <v>6000</v>
      </c>
      <c r="AE61" s="27"/>
      <c r="AF61" s="27"/>
      <c r="AG61" s="26"/>
      <c r="AH61" s="59"/>
      <c r="AI61" s="30"/>
      <c r="AJ61" s="30"/>
      <c r="AK61" s="59"/>
      <c r="AL61" s="31"/>
      <c r="AM61" s="30"/>
      <c r="AN61" s="30"/>
      <c r="AO61" s="31"/>
      <c r="AP61" s="32"/>
      <c r="AQ61" s="33"/>
      <c r="AR61" s="34"/>
      <c r="AS61" s="6" t="s">
        <v>0</v>
      </c>
    </row>
    <row r="62" spans="1:45" ht="21" customHeight="1">
      <c r="A62" s="5"/>
      <c r="B62" s="76">
        <v>919</v>
      </c>
      <c r="C62" s="77">
        <v>801</v>
      </c>
      <c r="D62" s="78" t="s">
        <v>5</v>
      </c>
      <c r="E62" s="79" t="s">
        <v>4</v>
      </c>
      <c r="F62" s="79">
        <v>241</v>
      </c>
      <c r="G62" s="80">
        <v>2412230</v>
      </c>
      <c r="H62" s="88">
        <f t="shared" si="16"/>
        <v>0</v>
      </c>
      <c r="I62" s="81"/>
      <c r="J62" s="81"/>
      <c r="K62" s="81"/>
      <c r="L62" s="88">
        <f t="shared" si="17"/>
        <v>0</v>
      </c>
      <c r="M62" s="81"/>
      <c r="N62" s="81"/>
      <c r="O62" s="81"/>
      <c r="P62" s="88">
        <f t="shared" si="18"/>
        <v>0</v>
      </c>
      <c r="Q62" s="81"/>
      <c r="R62" s="81"/>
      <c r="S62" s="81"/>
      <c r="T62" s="88">
        <f t="shared" si="19"/>
        <v>0</v>
      </c>
      <c r="U62" s="105"/>
      <c r="V62" s="81"/>
      <c r="W62" s="81"/>
      <c r="X62" s="81"/>
      <c r="Y62" s="81">
        <f t="shared" si="20"/>
        <v>0</v>
      </c>
      <c r="Z62" s="28"/>
      <c r="AA62" s="27">
        <v>0</v>
      </c>
      <c r="AB62" s="27"/>
      <c r="AC62" s="27"/>
      <c r="AD62" s="27">
        <v>430000</v>
      </c>
      <c r="AE62" s="27"/>
      <c r="AF62" s="27"/>
      <c r="AG62" s="26"/>
      <c r="AH62" s="59"/>
      <c r="AI62" s="30"/>
      <c r="AJ62" s="30"/>
      <c r="AK62" s="59"/>
      <c r="AL62" s="31"/>
      <c r="AM62" s="30"/>
      <c r="AN62" s="30"/>
      <c r="AO62" s="31"/>
      <c r="AP62" s="32"/>
      <c r="AQ62" s="33"/>
      <c r="AR62" s="34"/>
      <c r="AS62" s="6" t="s">
        <v>0</v>
      </c>
    </row>
    <row r="63" spans="1:45" ht="22.15" customHeight="1">
      <c r="A63" s="5"/>
      <c r="B63" s="76">
        <v>919</v>
      </c>
      <c r="C63" s="77">
        <v>801</v>
      </c>
      <c r="D63" s="78" t="s">
        <v>5</v>
      </c>
      <c r="E63" s="79" t="s">
        <v>4</v>
      </c>
      <c r="F63" s="79">
        <v>241</v>
      </c>
      <c r="G63" s="80">
        <v>2412250</v>
      </c>
      <c r="H63" s="88">
        <f t="shared" si="16"/>
        <v>0</v>
      </c>
      <c r="I63" s="81"/>
      <c r="J63" s="81"/>
      <c r="K63" s="81"/>
      <c r="L63" s="88">
        <f t="shared" si="17"/>
        <v>0</v>
      </c>
      <c r="M63" s="81"/>
      <c r="N63" s="81"/>
      <c r="O63" s="81"/>
      <c r="P63" s="88">
        <f t="shared" si="18"/>
        <v>0</v>
      </c>
      <c r="Q63" s="81"/>
      <c r="R63" s="81"/>
      <c r="S63" s="81"/>
      <c r="T63" s="88">
        <f t="shared" si="19"/>
        <v>0</v>
      </c>
      <c r="U63" s="105"/>
      <c r="V63" s="81"/>
      <c r="W63" s="81"/>
      <c r="X63" s="81"/>
      <c r="Y63" s="81">
        <f t="shared" si="20"/>
        <v>0</v>
      </c>
      <c r="Z63" s="28"/>
      <c r="AA63" s="27">
        <v>0</v>
      </c>
      <c r="AB63" s="27"/>
      <c r="AC63" s="27"/>
      <c r="AD63" s="27">
        <v>15000</v>
      </c>
      <c r="AE63" s="27"/>
      <c r="AF63" s="27"/>
      <c r="AG63" s="26"/>
      <c r="AH63" s="59"/>
      <c r="AI63" s="30"/>
      <c r="AJ63" s="30"/>
      <c r="AK63" s="59"/>
      <c r="AL63" s="31"/>
      <c r="AM63" s="30"/>
      <c r="AN63" s="30"/>
      <c r="AO63" s="31"/>
      <c r="AP63" s="32"/>
      <c r="AQ63" s="33"/>
      <c r="AR63" s="34"/>
      <c r="AS63" s="6" t="s">
        <v>0</v>
      </c>
    </row>
    <row r="64" spans="1:45" ht="20.45" customHeight="1">
      <c r="A64" s="5"/>
      <c r="B64" s="76">
        <v>919</v>
      </c>
      <c r="C64" s="77">
        <v>801</v>
      </c>
      <c r="D64" s="78" t="s">
        <v>5</v>
      </c>
      <c r="E64" s="79" t="s">
        <v>4</v>
      </c>
      <c r="F64" s="79">
        <v>241</v>
      </c>
      <c r="G64" s="80">
        <v>2412260</v>
      </c>
      <c r="H64" s="88">
        <f t="shared" si="16"/>
        <v>0</v>
      </c>
      <c r="I64" s="81"/>
      <c r="J64" s="81"/>
      <c r="K64" s="81"/>
      <c r="L64" s="88">
        <f t="shared" si="17"/>
        <v>0</v>
      </c>
      <c r="M64" s="81"/>
      <c r="N64" s="81"/>
      <c r="O64" s="81"/>
      <c r="P64" s="88">
        <f t="shared" si="18"/>
        <v>0</v>
      </c>
      <c r="Q64" s="81"/>
      <c r="R64" s="81"/>
      <c r="S64" s="81"/>
      <c r="T64" s="88">
        <f t="shared" si="19"/>
        <v>0</v>
      </c>
      <c r="U64" s="105"/>
      <c r="V64" s="81"/>
      <c r="W64" s="81"/>
      <c r="X64" s="81"/>
      <c r="Y64" s="81">
        <f t="shared" si="20"/>
        <v>0</v>
      </c>
      <c r="Z64" s="28"/>
      <c r="AA64" s="27">
        <v>0</v>
      </c>
      <c r="AB64" s="27"/>
      <c r="AC64" s="27"/>
      <c r="AD64" s="27">
        <v>42900</v>
      </c>
      <c r="AE64" s="27"/>
      <c r="AF64" s="27"/>
      <c r="AG64" s="26"/>
      <c r="AH64" s="59"/>
      <c r="AI64" s="30"/>
      <c r="AJ64" s="30"/>
      <c r="AK64" s="59"/>
      <c r="AL64" s="31"/>
      <c r="AM64" s="30"/>
      <c r="AN64" s="30"/>
      <c r="AO64" s="31"/>
      <c r="AP64" s="32"/>
      <c r="AQ64" s="33"/>
      <c r="AR64" s="34"/>
      <c r="AS64" s="6" t="s">
        <v>0</v>
      </c>
    </row>
    <row r="65" spans="1:45" ht="19.899999999999999" customHeight="1">
      <c r="A65" s="5"/>
      <c r="B65" s="76">
        <v>919</v>
      </c>
      <c r="C65" s="77">
        <v>801</v>
      </c>
      <c r="D65" s="78" t="s">
        <v>5</v>
      </c>
      <c r="E65" s="79" t="s">
        <v>4</v>
      </c>
      <c r="F65" s="79">
        <v>241</v>
      </c>
      <c r="G65" s="80">
        <v>2412910</v>
      </c>
      <c r="H65" s="88">
        <f t="shared" si="16"/>
        <v>0</v>
      </c>
      <c r="I65" s="81"/>
      <c r="J65" s="81"/>
      <c r="K65" s="81"/>
      <c r="L65" s="88">
        <f t="shared" si="17"/>
        <v>0</v>
      </c>
      <c r="M65" s="81"/>
      <c r="N65" s="81"/>
      <c r="O65" s="81"/>
      <c r="P65" s="88">
        <f t="shared" si="18"/>
        <v>0</v>
      </c>
      <c r="Q65" s="81"/>
      <c r="R65" s="81"/>
      <c r="S65" s="81"/>
      <c r="T65" s="88">
        <f t="shared" si="19"/>
        <v>0</v>
      </c>
      <c r="U65" s="105"/>
      <c r="V65" s="81"/>
      <c r="W65" s="81"/>
      <c r="X65" s="81"/>
      <c r="Y65" s="81">
        <f t="shared" si="20"/>
        <v>0</v>
      </c>
      <c r="Z65" s="28"/>
      <c r="AA65" s="27">
        <v>0</v>
      </c>
      <c r="AB65" s="27"/>
      <c r="AC65" s="27"/>
      <c r="AD65" s="27">
        <v>40000</v>
      </c>
      <c r="AE65" s="27"/>
      <c r="AF65" s="27"/>
      <c r="AG65" s="26"/>
      <c r="AH65" s="59"/>
      <c r="AI65" s="30"/>
      <c r="AJ65" s="30"/>
      <c r="AK65" s="59"/>
      <c r="AL65" s="31"/>
      <c r="AM65" s="30"/>
      <c r="AN65" s="30"/>
      <c r="AO65" s="31"/>
      <c r="AP65" s="32"/>
      <c r="AQ65" s="33"/>
      <c r="AR65" s="34"/>
      <c r="AS65" s="6" t="s">
        <v>0</v>
      </c>
    </row>
    <row r="66" spans="1:45" ht="19.899999999999999" customHeight="1">
      <c r="A66" s="5"/>
      <c r="B66" s="76">
        <v>919</v>
      </c>
      <c r="C66" s="77">
        <v>801</v>
      </c>
      <c r="D66" s="78" t="s">
        <v>5</v>
      </c>
      <c r="E66" s="79" t="s">
        <v>4</v>
      </c>
      <c r="F66" s="79">
        <v>241</v>
      </c>
      <c r="G66" s="80">
        <v>2412920</v>
      </c>
      <c r="H66" s="88">
        <f t="shared" ref="H66" si="21">I66+J66+K66</f>
        <v>0</v>
      </c>
      <c r="I66" s="81"/>
      <c r="J66" s="81"/>
      <c r="K66" s="81"/>
      <c r="L66" s="88">
        <f t="shared" ref="L66" si="22">M66+N66+O66</f>
        <v>0</v>
      </c>
      <c r="M66" s="81"/>
      <c r="N66" s="81"/>
      <c r="O66" s="81"/>
      <c r="P66" s="88">
        <f t="shared" ref="P66" si="23">Q66+R66+S66</f>
        <v>0</v>
      </c>
      <c r="Q66" s="81"/>
      <c r="R66" s="81"/>
      <c r="S66" s="81"/>
      <c r="T66" s="88">
        <f t="shared" ref="T66" si="24">V66+W66+X66</f>
        <v>0</v>
      </c>
      <c r="U66" s="105"/>
      <c r="V66" s="81"/>
      <c r="W66" s="81"/>
      <c r="X66" s="81"/>
      <c r="Y66" s="81">
        <f t="shared" ref="Y66" si="25">T66+P66+L66+H66</f>
        <v>0</v>
      </c>
      <c r="Z66" s="28"/>
      <c r="AA66" s="27">
        <v>0</v>
      </c>
      <c r="AB66" s="27"/>
      <c r="AC66" s="27"/>
      <c r="AD66" s="27">
        <v>40000</v>
      </c>
      <c r="AE66" s="27"/>
      <c r="AF66" s="27"/>
      <c r="AG66" s="26"/>
      <c r="AH66" s="59"/>
      <c r="AI66" s="30"/>
      <c r="AJ66" s="30"/>
      <c r="AK66" s="59"/>
      <c r="AL66" s="31"/>
      <c r="AM66" s="30"/>
      <c r="AN66" s="30"/>
      <c r="AO66" s="31"/>
      <c r="AP66" s="32"/>
      <c r="AQ66" s="33"/>
      <c r="AR66" s="34"/>
      <c r="AS66" s="6" t="s">
        <v>0</v>
      </c>
    </row>
    <row r="67" spans="1:45" ht="21.6" customHeight="1">
      <c r="A67" s="5"/>
      <c r="B67" s="76">
        <v>919</v>
      </c>
      <c r="C67" s="77">
        <v>801</v>
      </c>
      <c r="D67" s="78" t="s">
        <v>5</v>
      </c>
      <c r="E67" s="79" t="s">
        <v>4</v>
      </c>
      <c r="F67" s="79">
        <v>241</v>
      </c>
      <c r="G67" s="80">
        <v>2413400</v>
      </c>
      <c r="H67" s="88">
        <f t="shared" si="16"/>
        <v>0</v>
      </c>
      <c r="I67" s="81"/>
      <c r="J67" s="81"/>
      <c r="K67" s="81"/>
      <c r="L67" s="88">
        <f t="shared" si="17"/>
        <v>0</v>
      </c>
      <c r="M67" s="81"/>
      <c r="N67" s="81"/>
      <c r="O67" s="81"/>
      <c r="P67" s="88">
        <f t="shared" si="18"/>
        <v>0</v>
      </c>
      <c r="Q67" s="81"/>
      <c r="R67" s="81"/>
      <c r="S67" s="81"/>
      <c r="T67" s="88">
        <f t="shared" si="19"/>
        <v>0</v>
      </c>
      <c r="U67" s="105"/>
      <c r="V67" s="81"/>
      <c r="W67" s="81"/>
      <c r="X67" s="81"/>
      <c r="Y67" s="81">
        <f t="shared" si="20"/>
        <v>0</v>
      </c>
      <c r="Z67" s="28"/>
      <c r="AA67" s="27">
        <v>0</v>
      </c>
      <c r="AB67" s="27"/>
      <c r="AC67" s="27"/>
      <c r="AD67" s="27">
        <v>50000</v>
      </c>
      <c r="AE67" s="27"/>
      <c r="AF67" s="27"/>
      <c r="AG67" s="26"/>
      <c r="AH67" s="59"/>
      <c r="AI67" s="30"/>
      <c r="AJ67" s="30"/>
      <c r="AK67" s="59"/>
      <c r="AL67" s="31"/>
      <c r="AM67" s="30"/>
      <c r="AN67" s="30"/>
      <c r="AO67" s="31"/>
      <c r="AP67" s="32"/>
      <c r="AQ67" s="33"/>
      <c r="AR67" s="34"/>
      <c r="AS67" s="6" t="s">
        <v>0</v>
      </c>
    </row>
    <row r="68" spans="1:45" ht="21.6" customHeight="1">
      <c r="A68" s="5"/>
      <c r="B68" s="76">
        <v>919</v>
      </c>
      <c r="C68" s="83">
        <v>801</v>
      </c>
      <c r="D68" s="78">
        <v>170010100</v>
      </c>
      <c r="E68" s="90">
        <v>611</v>
      </c>
      <c r="F68" s="79">
        <v>241</v>
      </c>
      <c r="G68" s="106" t="s">
        <v>73</v>
      </c>
      <c r="H68" s="88">
        <f t="shared" si="16"/>
        <v>0</v>
      </c>
      <c r="I68" s="81"/>
      <c r="J68" s="81"/>
      <c r="K68" s="81"/>
      <c r="L68" s="88">
        <f t="shared" si="17"/>
        <v>0</v>
      </c>
      <c r="M68" s="81"/>
      <c r="N68" s="81"/>
      <c r="O68" s="81"/>
      <c r="P68" s="88">
        <f t="shared" si="18"/>
        <v>0</v>
      </c>
      <c r="Q68" s="81"/>
      <c r="R68" s="81"/>
      <c r="S68" s="81"/>
      <c r="T68" s="88">
        <f t="shared" si="19"/>
        <v>0</v>
      </c>
      <c r="U68" s="105"/>
      <c r="V68" s="81"/>
      <c r="W68" s="81"/>
      <c r="X68" s="102"/>
      <c r="Y68" s="81">
        <f t="shared" si="20"/>
        <v>0</v>
      </c>
      <c r="Z68" s="28"/>
      <c r="AA68" s="38"/>
      <c r="AB68" s="27"/>
      <c r="AC68" s="27"/>
      <c r="AD68" s="38"/>
      <c r="AE68" s="52"/>
      <c r="AF68" s="52"/>
      <c r="AG68" s="53"/>
      <c r="AH68" s="67"/>
      <c r="AI68" s="55"/>
      <c r="AJ68" s="55"/>
      <c r="AK68" s="67"/>
      <c r="AL68" s="56"/>
      <c r="AM68" s="55"/>
      <c r="AN68" s="55"/>
      <c r="AO68" s="56"/>
      <c r="AP68" s="32"/>
      <c r="AQ68" s="57"/>
      <c r="AR68" s="58"/>
      <c r="AS68" s="6"/>
    </row>
    <row r="69" spans="1:45" ht="20.45" customHeight="1">
      <c r="A69" s="5"/>
      <c r="B69" s="76"/>
      <c r="C69" s="83"/>
      <c r="D69" s="128" t="s">
        <v>1</v>
      </c>
      <c r="E69" s="128"/>
      <c r="F69" s="128"/>
      <c r="G69" s="128"/>
      <c r="H69" s="84">
        <f>SUM(H58:H67)</f>
        <v>0</v>
      </c>
      <c r="I69" s="126"/>
      <c r="J69" s="126"/>
      <c r="K69" s="126"/>
      <c r="L69" s="84">
        <f>SUM(L58:L67)</f>
        <v>0</v>
      </c>
      <c r="M69" s="126"/>
      <c r="N69" s="126"/>
      <c r="O69" s="126"/>
      <c r="P69" s="88">
        <f>SUM(P58:P67)</f>
        <v>0</v>
      </c>
      <c r="Q69" s="126"/>
      <c r="R69" s="126"/>
      <c r="S69" s="126"/>
      <c r="T69" s="84">
        <f>SUM(T58:T67)</f>
        <v>0</v>
      </c>
      <c r="U69" s="126"/>
      <c r="V69" s="126"/>
      <c r="W69" s="126"/>
      <c r="X69" s="127"/>
      <c r="Y69" s="92">
        <f>Y58+Y59+Y60+Y61+Y62+Y63+Y64+Y65+Y67+Y68+Y66</f>
        <v>0</v>
      </c>
      <c r="Z69" s="37"/>
      <c r="AA69" s="38">
        <v>0</v>
      </c>
      <c r="AB69" s="121"/>
      <c r="AC69" s="121"/>
      <c r="AD69" s="38">
        <v>1852400</v>
      </c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6" t="s">
        <v>0</v>
      </c>
    </row>
    <row r="70" spans="1:45" ht="17.45" customHeight="1">
      <c r="A70" s="5"/>
      <c r="B70" s="76">
        <v>919</v>
      </c>
      <c r="C70" s="77">
        <v>801</v>
      </c>
      <c r="D70" s="78" t="s">
        <v>62</v>
      </c>
      <c r="E70" s="79" t="s">
        <v>4</v>
      </c>
      <c r="F70" s="79">
        <v>241</v>
      </c>
      <c r="G70" s="80">
        <v>2413100</v>
      </c>
      <c r="H70" s="88">
        <f>I70+J70+K70</f>
        <v>0</v>
      </c>
      <c r="I70" s="81"/>
      <c r="J70" s="81"/>
      <c r="K70" s="81"/>
      <c r="L70" s="88">
        <f>M70+N70+O70</f>
        <v>0</v>
      </c>
      <c r="M70" s="81"/>
      <c r="N70" s="81"/>
      <c r="O70" s="81"/>
      <c r="P70" s="88">
        <f>Q70+R70+S70</f>
        <v>0</v>
      </c>
      <c r="Q70" s="81"/>
      <c r="R70" s="81"/>
      <c r="S70" s="81"/>
      <c r="T70" s="88">
        <f>V70+W70+X70</f>
        <v>0</v>
      </c>
      <c r="U70" s="107"/>
      <c r="V70" s="81"/>
      <c r="W70" s="81"/>
      <c r="X70" s="81"/>
      <c r="Y70" s="81">
        <f>T70+P70+L70+H70</f>
        <v>0</v>
      </c>
      <c r="Z70" s="28"/>
      <c r="AA70" s="27">
        <v>0</v>
      </c>
      <c r="AB70" s="27"/>
      <c r="AC70" s="27"/>
      <c r="AD70" s="27">
        <v>0</v>
      </c>
      <c r="AE70" s="27"/>
      <c r="AF70" s="27"/>
      <c r="AG70" s="26"/>
      <c r="AH70" s="29"/>
      <c r="AI70" s="30"/>
      <c r="AJ70" s="30"/>
      <c r="AK70" s="29"/>
      <c r="AL70" s="31"/>
      <c r="AM70" s="30"/>
      <c r="AN70" s="30"/>
      <c r="AO70" s="31"/>
      <c r="AP70" s="32"/>
      <c r="AQ70" s="33"/>
      <c r="AR70" s="34"/>
      <c r="AS70" s="6" t="s">
        <v>0</v>
      </c>
    </row>
    <row r="71" spans="1:45" ht="18" customHeight="1">
      <c r="A71" s="5"/>
      <c r="B71" s="76">
        <v>919</v>
      </c>
      <c r="C71" s="77">
        <v>801</v>
      </c>
      <c r="D71" s="78" t="s">
        <v>62</v>
      </c>
      <c r="E71" s="90">
        <v>611</v>
      </c>
      <c r="F71" s="79">
        <v>241</v>
      </c>
      <c r="G71" s="104" t="s">
        <v>74</v>
      </c>
      <c r="H71" s="88">
        <f>I71+J71+K71</f>
        <v>0</v>
      </c>
      <c r="I71" s="81"/>
      <c r="J71" s="81"/>
      <c r="K71" s="81"/>
      <c r="L71" s="88">
        <f>M71+N71+O71</f>
        <v>0</v>
      </c>
      <c r="M71" s="81"/>
      <c r="N71" s="81"/>
      <c r="O71" s="81"/>
      <c r="P71" s="88">
        <f>Q71+R71+S71</f>
        <v>0</v>
      </c>
      <c r="Q71" s="81"/>
      <c r="R71" s="81"/>
      <c r="S71" s="81"/>
      <c r="T71" s="88">
        <f>V71+W71+X71</f>
        <v>0</v>
      </c>
      <c r="U71" s="107"/>
      <c r="V71" s="81"/>
      <c r="W71" s="81"/>
      <c r="X71" s="81"/>
      <c r="Y71" s="81">
        <f>T71+P71+L71+H71</f>
        <v>0</v>
      </c>
      <c r="Z71" s="28"/>
      <c r="AA71" s="27">
        <v>0</v>
      </c>
      <c r="AB71" s="27"/>
      <c r="AC71" s="27"/>
      <c r="AD71" s="27">
        <v>0</v>
      </c>
      <c r="AE71" s="27"/>
      <c r="AF71" s="27"/>
      <c r="AG71" s="26"/>
      <c r="AH71" s="29"/>
      <c r="AI71" s="30"/>
      <c r="AJ71" s="30"/>
      <c r="AK71" s="29"/>
      <c r="AL71" s="31"/>
      <c r="AM71" s="30"/>
      <c r="AN71" s="30"/>
      <c r="AO71" s="31"/>
      <c r="AP71" s="32"/>
      <c r="AQ71" s="33"/>
      <c r="AR71" s="34"/>
      <c r="AS71" s="6" t="s">
        <v>0</v>
      </c>
    </row>
    <row r="72" spans="1:45" ht="19.149999999999999" customHeight="1">
      <c r="A72" s="5"/>
      <c r="B72" s="76"/>
      <c r="C72" s="83"/>
      <c r="D72" s="128" t="s">
        <v>1</v>
      </c>
      <c r="E72" s="128"/>
      <c r="F72" s="128"/>
      <c r="G72" s="128"/>
      <c r="H72" s="84">
        <f>H70+H71</f>
        <v>0</v>
      </c>
      <c r="I72" s="126"/>
      <c r="J72" s="126"/>
      <c r="K72" s="126"/>
      <c r="L72" s="84">
        <f>L70+L71</f>
        <v>0</v>
      </c>
      <c r="M72" s="126"/>
      <c r="N72" s="126"/>
      <c r="O72" s="126"/>
      <c r="P72" s="84">
        <f>P70+P71</f>
        <v>0</v>
      </c>
      <c r="Q72" s="126"/>
      <c r="R72" s="126"/>
      <c r="S72" s="126"/>
      <c r="T72" s="84"/>
      <c r="U72" s="126"/>
      <c r="V72" s="126"/>
      <c r="W72" s="126"/>
      <c r="X72" s="127"/>
      <c r="Y72" s="85">
        <f>Y70+Y71</f>
        <v>0</v>
      </c>
      <c r="Z72" s="37"/>
      <c r="AA72" s="41">
        <v>0</v>
      </c>
      <c r="AB72" s="121"/>
      <c r="AC72" s="121"/>
      <c r="AD72" s="41">
        <v>0</v>
      </c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6" t="s">
        <v>0</v>
      </c>
    </row>
    <row r="73" spans="1:45" ht="22.9" customHeight="1">
      <c r="A73" s="5"/>
      <c r="B73" s="133" t="s">
        <v>70</v>
      </c>
      <c r="C73" s="134"/>
      <c r="D73" s="134"/>
      <c r="E73" s="134"/>
      <c r="F73" s="134"/>
      <c r="G73" s="135"/>
      <c r="H73" s="84"/>
      <c r="I73" s="126"/>
      <c r="J73" s="126"/>
      <c r="K73" s="126"/>
      <c r="L73" s="84"/>
      <c r="M73" s="126"/>
      <c r="N73" s="126"/>
      <c r="O73" s="126"/>
      <c r="P73" s="84"/>
      <c r="Q73" s="126"/>
      <c r="R73" s="126"/>
      <c r="S73" s="126"/>
      <c r="T73" s="84"/>
      <c r="U73" s="81"/>
      <c r="V73" s="81"/>
      <c r="W73" s="81"/>
      <c r="X73" s="124">
        <f>Y69+Y72</f>
        <v>0</v>
      </c>
      <c r="Y73" s="125"/>
      <c r="Z73" s="37"/>
      <c r="AA73" s="38">
        <v>0</v>
      </c>
      <c r="AB73" s="121"/>
      <c r="AC73" s="121"/>
      <c r="AD73" s="38">
        <v>1852700</v>
      </c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6" t="s">
        <v>0</v>
      </c>
    </row>
    <row r="74" spans="1:45" ht="13.9" customHeight="1">
      <c r="A74" s="5"/>
      <c r="B74" s="76">
        <v>919</v>
      </c>
      <c r="C74" s="77">
        <v>1001</v>
      </c>
      <c r="D74" s="78" t="s">
        <v>3</v>
      </c>
      <c r="E74" s="79" t="s">
        <v>2</v>
      </c>
      <c r="F74" s="79">
        <v>264</v>
      </c>
      <c r="G74" s="80">
        <v>0</v>
      </c>
      <c r="H74" s="88">
        <f>I74+J74+K74</f>
        <v>0</v>
      </c>
      <c r="I74" s="81"/>
      <c r="J74" s="81"/>
      <c r="K74" s="81"/>
      <c r="L74" s="88">
        <f>M74+N74+O74</f>
        <v>0</v>
      </c>
      <c r="M74" s="81"/>
      <c r="N74" s="81"/>
      <c r="O74" s="81"/>
      <c r="P74" s="88">
        <f>Q74+R74+S74</f>
        <v>0</v>
      </c>
      <c r="Q74" s="81"/>
      <c r="R74" s="81"/>
      <c r="S74" s="81"/>
      <c r="T74" s="88">
        <f>V74+W74+X74</f>
        <v>0</v>
      </c>
      <c r="U74" s="97"/>
      <c r="V74" s="81"/>
      <c r="W74" s="81"/>
      <c r="X74" s="81"/>
      <c r="Y74" s="81">
        <f>T74+P74+L74+H74</f>
        <v>0</v>
      </c>
      <c r="Z74" s="28"/>
      <c r="AA74" s="27">
        <v>0</v>
      </c>
      <c r="AB74" s="27"/>
      <c r="AC74" s="27"/>
      <c r="AD74" s="27">
        <v>80000</v>
      </c>
      <c r="AE74" s="27"/>
      <c r="AF74" s="27"/>
      <c r="AG74" s="26"/>
      <c r="AH74" s="29"/>
      <c r="AI74" s="30"/>
      <c r="AJ74" s="30"/>
      <c r="AK74" s="29"/>
      <c r="AL74" s="31"/>
      <c r="AM74" s="30"/>
      <c r="AN74" s="30"/>
      <c r="AO74" s="31"/>
      <c r="AP74" s="32"/>
      <c r="AQ74" s="33"/>
      <c r="AR74" s="34"/>
      <c r="AS74" s="6" t="s">
        <v>0</v>
      </c>
    </row>
    <row r="75" spans="1:45" ht="13.9" customHeight="1">
      <c r="A75" s="5"/>
      <c r="B75" s="76"/>
      <c r="C75" s="83"/>
      <c r="D75" s="128" t="s">
        <v>1</v>
      </c>
      <c r="E75" s="128"/>
      <c r="F75" s="128"/>
      <c r="G75" s="128"/>
      <c r="H75" s="84">
        <f>H74</f>
        <v>0</v>
      </c>
      <c r="I75" s="126"/>
      <c r="J75" s="126"/>
      <c r="K75" s="126"/>
      <c r="L75" s="84">
        <f>L74</f>
        <v>0</v>
      </c>
      <c r="M75" s="126"/>
      <c r="N75" s="126"/>
      <c r="O75" s="126"/>
      <c r="P75" s="84">
        <f>P74</f>
        <v>0</v>
      </c>
      <c r="Q75" s="126"/>
      <c r="R75" s="126"/>
      <c r="S75" s="126"/>
      <c r="T75" s="84">
        <f>T74</f>
        <v>0</v>
      </c>
      <c r="U75" s="126"/>
      <c r="V75" s="126"/>
      <c r="W75" s="126"/>
      <c r="X75" s="127"/>
      <c r="Y75" s="85">
        <f>Y74</f>
        <v>0</v>
      </c>
      <c r="Z75" s="37"/>
      <c r="AA75" s="41">
        <v>0</v>
      </c>
      <c r="AB75" s="121"/>
      <c r="AC75" s="121"/>
      <c r="AD75" s="41">
        <v>80000</v>
      </c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6" t="s">
        <v>0</v>
      </c>
    </row>
    <row r="76" spans="1:45" ht="15.6" customHeight="1" thickBot="1">
      <c r="A76" s="5"/>
      <c r="B76" s="129" t="s">
        <v>71</v>
      </c>
      <c r="C76" s="130"/>
      <c r="D76" s="130"/>
      <c r="E76" s="130"/>
      <c r="F76" s="130"/>
      <c r="G76" s="131"/>
      <c r="H76" s="108"/>
      <c r="I76" s="123"/>
      <c r="J76" s="123"/>
      <c r="K76" s="123"/>
      <c r="L76" s="108"/>
      <c r="M76" s="123"/>
      <c r="N76" s="123"/>
      <c r="O76" s="123"/>
      <c r="P76" s="108"/>
      <c r="Q76" s="123"/>
      <c r="R76" s="123"/>
      <c r="S76" s="123"/>
      <c r="T76" s="108">
        <v>0</v>
      </c>
      <c r="U76" s="81"/>
      <c r="V76" s="81"/>
      <c r="W76" s="81"/>
      <c r="X76" s="124">
        <f>Y75</f>
        <v>0</v>
      </c>
      <c r="Y76" s="125"/>
      <c r="Z76" s="60"/>
      <c r="AA76" s="61">
        <v>0</v>
      </c>
      <c r="AB76" s="132"/>
      <c r="AC76" s="132"/>
      <c r="AD76" s="61">
        <v>80000</v>
      </c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6" t="s">
        <v>0</v>
      </c>
    </row>
    <row r="77" spans="1:45" ht="13.9" customHeight="1" thickBot="1">
      <c r="A77" s="5"/>
      <c r="B77" s="109" t="s">
        <v>72</v>
      </c>
      <c r="C77" s="109"/>
      <c r="D77" s="109"/>
      <c r="E77" s="109"/>
      <c r="F77" s="109"/>
      <c r="G77" s="109"/>
      <c r="H77" s="110"/>
      <c r="I77" s="111"/>
      <c r="J77" s="111"/>
      <c r="K77" s="111"/>
      <c r="L77" s="110"/>
      <c r="M77" s="111"/>
      <c r="N77" s="111"/>
      <c r="O77" s="111"/>
      <c r="P77" s="110"/>
      <c r="Q77" s="111"/>
      <c r="R77" s="111"/>
      <c r="S77" s="111"/>
      <c r="T77" s="110"/>
      <c r="U77" s="109"/>
      <c r="V77" s="112"/>
      <c r="W77" s="113"/>
      <c r="X77" s="113"/>
      <c r="Y77" s="114">
        <f>X76+X73+X57+X46+X40+X36+X32+Y9</f>
        <v>0</v>
      </c>
      <c r="Z77" s="62"/>
      <c r="AA77" s="63">
        <v>0</v>
      </c>
      <c r="AB77" s="63"/>
      <c r="AC77" s="64">
        <v>0</v>
      </c>
      <c r="AD77" s="63">
        <v>5006106</v>
      </c>
      <c r="AE77" s="63">
        <v>0</v>
      </c>
      <c r="AF77" s="63">
        <v>0</v>
      </c>
      <c r="AG77" s="62"/>
      <c r="AH77" s="65"/>
      <c r="AI77" s="62"/>
      <c r="AJ77" s="62"/>
      <c r="AK77" s="65"/>
      <c r="AL77" s="62"/>
      <c r="AM77" s="62"/>
      <c r="AN77" s="62"/>
      <c r="AO77" s="62"/>
      <c r="AP77" s="66"/>
      <c r="AQ77" s="62"/>
      <c r="AR77" s="62"/>
      <c r="AS77" s="4"/>
    </row>
    <row r="78" spans="1:45" ht="28.9" customHeight="1">
      <c r="A78" s="2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6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2"/>
      <c r="AQ78" s="2"/>
      <c r="AR78" s="2"/>
      <c r="AS78" s="2"/>
    </row>
    <row r="79" spans="1:45">
      <c r="B79" s="9" t="s">
        <v>75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</sheetData>
  <mergeCells count="122">
    <mergeCell ref="A3:AN3"/>
    <mergeCell ref="U8:X8"/>
    <mergeCell ref="I25:K25"/>
    <mergeCell ref="M25:O25"/>
    <mergeCell ref="Q25:S25"/>
    <mergeCell ref="D8:G8"/>
    <mergeCell ref="AE25:AR25"/>
    <mergeCell ref="U25:X25"/>
    <mergeCell ref="AB25:AC25"/>
    <mergeCell ref="B9:G9"/>
    <mergeCell ref="I8:K8"/>
    <mergeCell ref="AE8:AR8"/>
    <mergeCell ref="M8:O8"/>
    <mergeCell ref="Q8:S8"/>
    <mergeCell ref="AB8:AC8"/>
    <mergeCell ref="D25:G25"/>
    <mergeCell ref="B32:G32"/>
    <mergeCell ref="D28:G28"/>
    <mergeCell ref="D31:G31"/>
    <mergeCell ref="AB31:AC31"/>
    <mergeCell ref="I28:K28"/>
    <mergeCell ref="AE31:AR31"/>
    <mergeCell ref="U35:X35"/>
    <mergeCell ref="X36:Y36"/>
    <mergeCell ref="AB28:AC28"/>
    <mergeCell ref="AE28:AR28"/>
    <mergeCell ref="M28:O28"/>
    <mergeCell ref="U28:X28"/>
    <mergeCell ref="Q28:S28"/>
    <mergeCell ref="M35:O35"/>
    <mergeCell ref="X32:Y32"/>
    <mergeCell ref="Q35:S35"/>
    <mergeCell ref="U31:X31"/>
    <mergeCell ref="M31:O31"/>
    <mergeCell ref="AB35:AC35"/>
    <mergeCell ref="I35:K35"/>
    <mergeCell ref="AE35:AR35"/>
    <mergeCell ref="I31:K31"/>
    <mergeCell ref="Q31:S31"/>
    <mergeCell ref="AE39:AR39"/>
    <mergeCell ref="Q39:S39"/>
    <mergeCell ref="M39:O39"/>
    <mergeCell ref="D35:G35"/>
    <mergeCell ref="B36:G36"/>
    <mergeCell ref="AB39:AC39"/>
    <mergeCell ref="U39:X39"/>
    <mergeCell ref="B46:G46"/>
    <mergeCell ref="B40:G40"/>
    <mergeCell ref="I43:K43"/>
    <mergeCell ref="Q45:S45"/>
    <mergeCell ref="M43:O43"/>
    <mergeCell ref="Q43:S43"/>
    <mergeCell ref="X40:Y40"/>
    <mergeCell ref="U43:X43"/>
    <mergeCell ref="I45:K45"/>
    <mergeCell ref="AB45:AC45"/>
    <mergeCell ref="U45:X45"/>
    <mergeCell ref="AE45:AR45"/>
    <mergeCell ref="M45:O45"/>
    <mergeCell ref="AB43:AC43"/>
    <mergeCell ref="AE43:AR43"/>
    <mergeCell ref="X46:Y46"/>
    <mergeCell ref="AE56:AR56"/>
    <mergeCell ref="AE48:AR48"/>
    <mergeCell ref="AB69:AC69"/>
    <mergeCell ref="AB57:AC57"/>
    <mergeCell ref="Q57:S57"/>
    <mergeCell ref="M48:O48"/>
    <mergeCell ref="U69:X69"/>
    <mergeCell ref="AE69:AR69"/>
    <mergeCell ref="AE57:AR57"/>
    <mergeCell ref="AB48:AC48"/>
    <mergeCell ref="U48:X48"/>
    <mergeCell ref="Q48:S48"/>
    <mergeCell ref="U56:X56"/>
    <mergeCell ref="Q56:S56"/>
    <mergeCell ref="AB56:AC56"/>
    <mergeCell ref="M57:O57"/>
    <mergeCell ref="M56:O56"/>
    <mergeCell ref="X57:Y57"/>
    <mergeCell ref="B57:G57"/>
    <mergeCell ref="D69:G69"/>
    <mergeCell ref="I57:K57"/>
    <mergeCell ref="D56:G56"/>
    <mergeCell ref="I56:K56"/>
    <mergeCell ref="B73:G73"/>
    <mergeCell ref="D48:G48"/>
    <mergeCell ref="I39:K39"/>
    <mergeCell ref="I48:K48"/>
    <mergeCell ref="D45:G45"/>
    <mergeCell ref="D43:G43"/>
    <mergeCell ref="D39:G39"/>
    <mergeCell ref="I75:K75"/>
    <mergeCell ref="I76:K76"/>
    <mergeCell ref="I73:K73"/>
    <mergeCell ref="I69:K69"/>
    <mergeCell ref="D72:G72"/>
    <mergeCell ref="B76:G76"/>
    <mergeCell ref="D75:G75"/>
    <mergeCell ref="AB76:AC76"/>
    <mergeCell ref="I72:K72"/>
    <mergeCell ref="M69:O69"/>
    <mergeCell ref="Q69:S69"/>
    <mergeCell ref="AE72:AR72"/>
    <mergeCell ref="AB73:AC73"/>
    <mergeCell ref="AE76:AR76"/>
    <mergeCell ref="AB75:AC75"/>
    <mergeCell ref="AE75:AR75"/>
    <mergeCell ref="M76:O76"/>
    <mergeCell ref="X76:Y76"/>
    <mergeCell ref="Q75:S75"/>
    <mergeCell ref="M75:O75"/>
    <mergeCell ref="Q76:S76"/>
    <mergeCell ref="Q72:S72"/>
    <mergeCell ref="U75:X75"/>
    <mergeCell ref="Q73:S73"/>
    <mergeCell ref="X73:Y73"/>
    <mergeCell ref="U72:X72"/>
    <mergeCell ref="M73:O73"/>
    <mergeCell ref="AE73:AR73"/>
    <mergeCell ref="AB72:AC72"/>
    <mergeCell ref="M72:O72"/>
  </mergeCells>
  <phoneticPr fontId="0" type="noConversion"/>
  <pageMargins left="0.74803149606299213" right="0.39370078740157483" top="0.19685039370078741" bottom="0.19685039370078741" header="0.51181102362204722" footer="0"/>
  <pageSetup paperSize="9" scale="40" fitToHeight="0" orientation="landscape" r:id="rId1"/>
  <headerFooter differentFirst="1" scaleWithDoc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 Подюга</cp:lastModifiedBy>
  <cp:lastPrinted>2020-01-10T12:49:48Z</cp:lastPrinted>
  <dcterms:created xsi:type="dcterms:W3CDTF">2018-01-09T12:56:42Z</dcterms:created>
  <dcterms:modified xsi:type="dcterms:W3CDTF">2021-03-04T16:21:00Z</dcterms:modified>
</cp:coreProperties>
</file>